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lhdr\Desktop\Tuesday League\2023 May\Weekly\"/>
    </mc:Choice>
  </mc:AlternateContent>
  <xr:revisionPtr revIDLastSave="0" documentId="13_ncr:1_{7A80DC58-67AC-4863-8915-B7B217C7FC94}" xr6:coauthVersionLast="47" xr6:coauthVersionMax="47" xr10:uidLastSave="{00000000-0000-0000-0000-000000000000}"/>
  <bookViews>
    <workbookView xWindow="-110" yWindow="-110" windowWidth="19420" windowHeight="10300" tabRatio="906" xr2:uid="{00000000-000D-0000-FFFF-FFFF00000000}"/>
  </bookViews>
  <sheets>
    <sheet name="Standings" sheetId="1" r:id="rId1"/>
    <sheet name="Individual Stats" sheetId="2" r:id="rId2"/>
    <sheet name="Blue Max" sheetId="5" r:id="rId3"/>
    <sheet name="Bogarts 1" sheetId="4" r:id="rId4"/>
    <sheet name="Bogarts 3" sheetId="7" r:id="rId5"/>
    <sheet name="Paul &amp; Eddies" sheetId="6" r:id="rId6"/>
    <sheet name="Paul &amp; Harveys 2" sheetId="9" r:id="rId7"/>
    <sheet name="BYE" sheetId="3" r:id="rId8"/>
    <sheet name="TEAM 7" sheetId="14" state="hidden" r:id="rId9"/>
    <sheet name="TEAM 8" sheetId="15" state="hidden" r:id="rId10"/>
    <sheet name="TEAM 9" sheetId="17" state="hidden" r:id="rId11"/>
    <sheet name="TEAM 10" sheetId="16" state="hidden" r:id="rId12"/>
  </sheets>
  <definedNames>
    <definedName name="Excel_BuiltIn_Print_Area_2">'Individual Stats'!$5:$24</definedName>
    <definedName name="_xlnm.Print_Area" localSheetId="2">'Blue Max'!$A$1:$F$19</definedName>
    <definedName name="_xlnm.Print_Area" localSheetId="3">'Bogarts 1'!#REF!</definedName>
    <definedName name="_xlnm.Print_Area" localSheetId="4">'Bogarts 3'!#REF!</definedName>
    <definedName name="_xlnm.Print_Area" localSheetId="7">BYE!#REF!</definedName>
    <definedName name="_xlnm.Print_Area" localSheetId="5">'Paul &amp; Eddies'!#REF!</definedName>
    <definedName name="_xlnm.Print_Area" localSheetId="6">'Paul &amp; Harveys 2'!#REF!</definedName>
    <definedName name="_xlnm.Print_Area" localSheetId="11">'TEAM 10'!#REF!</definedName>
    <definedName name="_xlnm.Print_Area" localSheetId="9">'TEAM 8'!#REF!</definedName>
    <definedName name="_xlnm.Print_Area" localSheetId="10">'TEAM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7" l="1"/>
  <c r="A14" i="2" l="1"/>
  <c r="A31" i="2"/>
  <c r="H7" i="7"/>
  <c r="H7" i="4"/>
  <c r="Y3" i="1"/>
  <c r="C17" i="3"/>
  <c r="C18" i="3"/>
  <c r="C19" i="3"/>
  <c r="C20" i="3"/>
  <c r="C21" i="3"/>
  <c r="C22" i="3"/>
  <c r="C23" i="3"/>
  <c r="D20" i="5"/>
  <c r="E20" i="5"/>
  <c r="D21" i="5"/>
  <c r="E21" i="5"/>
  <c r="D22" i="5"/>
  <c r="E22" i="5"/>
  <c r="D23" i="5"/>
  <c r="E23" i="5"/>
  <c r="BM7" i="3" l="1"/>
  <c r="BJ7" i="3"/>
  <c r="BG7" i="3"/>
  <c r="BD7" i="3"/>
  <c r="BA7" i="3"/>
  <c r="AX7" i="3"/>
  <c r="AU7" i="3"/>
  <c r="AR7" i="3"/>
  <c r="AO7" i="3"/>
  <c r="AL7" i="3"/>
  <c r="BM7" i="9"/>
  <c r="BJ7" i="9"/>
  <c r="BG7" i="9"/>
  <c r="BD7" i="9"/>
  <c r="BA7" i="9"/>
  <c r="AX7" i="9"/>
  <c r="AU7" i="9"/>
  <c r="AR7" i="9"/>
  <c r="AO7" i="9"/>
  <c r="AL7" i="9"/>
  <c r="BM7" i="6"/>
  <c r="BJ7" i="6"/>
  <c r="BG7" i="6"/>
  <c r="BD7" i="6"/>
  <c r="BA7" i="6"/>
  <c r="AX7" i="6"/>
  <c r="AU7" i="6"/>
  <c r="AR7" i="6"/>
  <c r="AO7" i="6"/>
  <c r="AL7" i="6"/>
  <c r="BM7" i="7"/>
  <c r="BJ7" i="7"/>
  <c r="BG7" i="7"/>
  <c r="BD7" i="7"/>
  <c r="BA7" i="7"/>
  <c r="AX7" i="7"/>
  <c r="AU7" i="7"/>
  <c r="AR7" i="7"/>
  <c r="AO7" i="7"/>
  <c r="AL7" i="7"/>
  <c r="I7" i="4"/>
  <c r="K7" i="4" s="1"/>
  <c r="J7" i="4"/>
  <c r="F7" i="5"/>
  <c r="H7" i="5" s="1"/>
  <c r="BE7" i="5"/>
  <c r="BG7" i="5" s="1"/>
  <c r="AY7" i="5"/>
  <c r="BA7" i="5" s="1"/>
  <c r="BB7" i="5"/>
  <c r="BD7" i="5" s="1"/>
  <c r="BK7" i="5"/>
  <c r="AZ7" i="5"/>
  <c r="BC7" i="5"/>
  <c r="BF7" i="5"/>
  <c r="BI7" i="5"/>
  <c r="BL7" i="5"/>
  <c r="BH7" i="5"/>
  <c r="BM7" i="5" s="1"/>
  <c r="E19" i="3"/>
  <c r="D19" i="3"/>
  <c r="E17" i="3"/>
  <c r="E18" i="3"/>
  <c r="BJ7" i="5" l="1"/>
  <c r="A19" i="3"/>
  <c r="C38" i="2" l="1"/>
  <c r="A135" i="2"/>
  <c r="A125" i="2"/>
  <c r="D9" i="9"/>
  <c r="D14" i="2" s="1"/>
  <c r="E9" i="9"/>
  <c r="E14" i="2" s="1"/>
  <c r="D10" i="9"/>
  <c r="D31" i="2" s="1"/>
  <c r="E10" i="9"/>
  <c r="E31" i="2" s="1"/>
  <c r="D11" i="9"/>
  <c r="D30" i="2" s="1"/>
  <c r="E11" i="9"/>
  <c r="E30" i="2" s="1"/>
  <c r="D12" i="9"/>
  <c r="D22" i="2" s="1"/>
  <c r="E12" i="9"/>
  <c r="E22" i="2" s="1"/>
  <c r="D13" i="9"/>
  <c r="D12" i="2" s="1"/>
  <c r="E13" i="9"/>
  <c r="D14" i="9"/>
  <c r="D2" i="2" s="1"/>
  <c r="E14" i="9"/>
  <c r="E2" i="2" s="1"/>
  <c r="D15" i="9"/>
  <c r="D27" i="2" s="1"/>
  <c r="E15" i="9"/>
  <c r="E27" i="2" s="1"/>
  <c r="D16" i="9"/>
  <c r="E16" i="9"/>
  <c r="D17" i="9"/>
  <c r="E17" i="9"/>
  <c r="D18" i="9"/>
  <c r="D135" i="2" s="1"/>
  <c r="E18" i="9"/>
  <c r="E135" i="2" s="1"/>
  <c r="D19" i="9"/>
  <c r="D125" i="2" s="1"/>
  <c r="E19" i="9"/>
  <c r="E125" i="2" s="1"/>
  <c r="D20" i="9"/>
  <c r="E20" i="9"/>
  <c r="E115" i="2" s="1"/>
  <c r="D21" i="9"/>
  <c r="E21" i="9"/>
  <c r="E105" i="2" s="1"/>
  <c r="D22" i="9"/>
  <c r="D95" i="2" s="1"/>
  <c r="E22" i="9"/>
  <c r="A81" i="2"/>
  <c r="B81" i="2"/>
  <c r="C81" i="2"/>
  <c r="D81" i="2"/>
  <c r="E81" i="2"/>
  <c r="A76" i="2"/>
  <c r="B76" i="2"/>
  <c r="C76" i="2"/>
  <c r="D76" i="2"/>
  <c r="E76" i="2"/>
  <c r="A71" i="2"/>
  <c r="B71" i="2"/>
  <c r="C71" i="2"/>
  <c r="D71" i="2"/>
  <c r="E71" i="2"/>
  <c r="A66" i="2"/>
  <c r="B66" i="2"/>
  <c r="C66" i="2"/>
  <c r="D66" i="2"/>
  <c r="E66" i="2"/>
  <c r="A61" i="2"/>
  <c r="B61" i="2"/>
  <c r="C61" i="2"/>
  <c r="D61" i="2"/>
  <c r="E61" i="2"/>
  <c r="A55" i="2"/>
  <c r="B55" i="2"/>
  <c r="C55" i="2"/>
  <c r="D55" i="2"/>
  <c r="E55" i="2"/>
  <c r="A49" i="2"/>
  <c r="B49" i="2"/>
  <c r="C49" i="2"/>
  <c r="D49" i="2"/>
  <c r="E49" i="2"/>
  <c r="A42" i="2"/>
  <c r="B42" i="2"/>
  <c r="C42" i="2"/>
  <c r="D42" i="2"/>
  <c r="E42" i="2"/>
  <c r="A141" i="2"/>
  <c r="B141" i="2"/>
  <c r="C141" i="2"/>
  <c r="D141" i="2"/>
  <c r="G141" i="2" s="1"/>
  <c r="E141" i="2"/>
  <c r="A131" i="2"/>
  <c r="B131" i="2"/>
  <c r="C131" i="2"/>
  <c r="D131" i="2"/>
  <c r="E131" i="2"/>
  <c r="A121" i="2"/>
  <c r="B121" i="2"/>
  <c r="C121" i="2"/>
  <c r="D121" i="2"/>
  <c r="E121" i="2"/>
  <c r="A111" i="2"/>
  <c r="B111" i="2"/>
  <c r="C111" i="2"/>
  <c r="D111" i="2"/>
  <c r="E111" i="2"/>
  <c r="A101" i="2"/>
  <c r="B101" i="2"/>
  <c r="C101" i="2"/>
  <c r="D101" i="2"/>
  <c r="E101" i="2"/>
  <c r="A91" i="2"/>
  <c r="B91" i="2"/>
  <c r="C91" i="2"/>
  <c r="D91" i="2"/>
  <c r="E91" i="2"/>
  <c r="D146" i="2"/>
  <c r="E146" i="2"/>
  <c r="C146" i="2"/>
  <c r="B146" i="2"/>
  <c r="A146" i="2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U13" i="1" s="1"/>
  <c r="B13" i="1"/>
  <c r="E23" i="17"/>
  <c r="D23" i="17"/>
  <c r="C23" i="17"/>
  <c r="A23" i="17"/>
  <c r="E22" i="17"/>
  <c r="D22" i="17"/>
  <c r="C22" i="17"/>
  <c r="A22" i="17"/>
  <c r="E21" i="17"/>
  <c r="D21" i="17"/>
  <c r="C21" i="17"/>
  <c r="A21" i="17"/>
  <c r="E20" i="17"/>
  <c r="D20" i="17"/>
  <c r="C20" i="17"/>
  <c r="A20" i="17"/>
  <c r="E19" i="17"/>
  <c r="D19" i="17"/>
  <c r="C19" i="17"/>
  <c r="A19" i="17"/>
  <c r="E18" i="17"/>
  <c r="D18" i="17"/>
  <c r="C18" i="17"/>
  <c r="A18" i="17"/>
  <c r="E17" i="17"/>
  <c r="D17" i="17"/>
  <c r="C17" i="17"/>
  <c r="A17" i="17"/>
  <c r="E16" i="17"/>
  <c r="D16" i="17"/>
  <c r="C16" i="17"/>
  <c r="A16" i="17"/>
  <c r="E15" i="17"/>
  <c r="D15" i="17"/>
  <c r="C15" i="17"/>
  <c r="A15" i="17"/>
  <c r="E14" i="17"/>
  <c r="D14" i="17"/>
  <c r="C14" i="17"/>
  <c r="A14" i="17"/>
  <c r="E13" i="17"/>
  <c r="D13" i="17"/>
  <c r="C13" i="17"/>
  <c r="A13" i="17"/>
  <c r="E12" i="17"/>
  <c r="D12" i="17"/>
  <c r="C12" i="17"/>
  <c r="A12" i="17"/>
  <c r="E11" i="17"/>
  <c r="D11" i="17"/>
  <c r="C11" i="17"/>
  <c r="A11" i="17"/>
  <c r="E10" i="17"/>
  <c r="D10" i="17"/>
  <c r="C10" i="17"/>
  <c r="A10" i="17"/>
  <c r="E9" i="17"/>
  <c r="D9" i="17"/>
  <c r="A9" i="17" s="1"/>
  <c r="C9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D3" i="17" s="1"/>
  <c r="G7" i="17"/>
  <c r="F7" i="17"/>
  <c r="BD5" i="17"/>
  <c r="BB5" i="17"/>
  <c r="AZ5" i="17"/>
  <c r="AX5" i="17"/>
  <c r="AV5" i="17"/>
  <c r="AT5" i="17"/>
  <c r="F5" i="17"/>
  <c r="E3" i="17"/>
  <c r="C3" i="17"/>
  <c r="A21" i="5"/>
  <c r="A22" i="5"/>
  <c r="A23" i="5"/>
  <c r="A94" i="2"/>
  <c r="B94" i="2"/>
  <c r="C94" i="2"/>
  <c r="D94" i="2"/>
  <c r="E94" i="2"/>
  <c r="A84" i="2"/>
  <c r="B84" i="2"/>
  <c r="C84" i="2"/>
  <c r="D84" i="2"/>
  <c r="E84" i="2"/>
  <c r="A79" i="2"/>
  <c r="B79" i="2"/>
  <c r="C79" i="2"/>
  <c r="D79" i="2"/>
  <c r="E79" i="2"/>
  <c r="A74" i="2"/>
  <c r="B74" i="2"/>
  <c r="C74" i="2"/>
  <c r="D74" i="2"/>
  <c r="E74" i="2"/>
  <c r="A69" i="2"/>
  <c r="B69" i="2"/>
  <c r="C69" i="2"/>
  <c r="D69" i="2"/>
  <c r="E69" i="2"/>
  <c r="A64" i="2"/>
  <c r="B64" i="2"/>
  <c r="C64" i="2"/>
  <c r="D64" i="2"/>
  <c r="E64" i="2"/>
  <c r="A58" i="2"/>
  <c r="B58" i="2"/>
  <c r="C58" i="2"/>
  <c r="D58" i="2"/>
  <c r="E58" i="2"/>
  <c r="A52" i="2"/>
  <c r="B52" i="2"/>
  <c r="C52" i="2"/>
  <c r="D52" i="2"/>
  <c r="E52" i="2"/>
  <c r="A45" i="2"/>
  <c r="B45" i="2"/>
  <c r="C45" i="2"/>
  <c r="D45" i="2"/>
  <c r="E45" i="2"/>
  <c r="A144" i="2"/>
  <c r="B144" i="2"/>
  <c r="C144" i="2"/>
  <c r="D144" i="2"/>
  <c r="F144" i="2" s="1"/>
  <c r="E144" i="2"/>
  <c r="A134" i="2"/>
  <c r="B134" i="2"/>
  <c r="C134" i="2"/>
  <c r="D134" i="2"/>
  <c r="E134" i="2"/>
  <c r="A124" i="2"/>
  <c r="B124" i="2"/>
  <c r="C124" i="2"/>
  <c r="D124" i="2"/>
  <c r="E124" i="2"/>
  <c r="A114" i="2"/>
  <c r="B114" i="2"/>
  <c r="C114" i="2"/>
  <c r="D114" i="2"/>
  <c r="E114" i="2"/>
  <c r="A104" i="2"/>
  <c r="B104" i="2"/>
  <c r="C104" i="2"/>
  <c r="D104" i="2"/>
  <c r="E104" i="2"/>
  <c r="D149" i="2"/>
  <c r="E149" i="2"/>
  <c r="C149" i="2"/>
  <c r="B149" i="2"/>
  <c r="A149" i="2"/>
  <c r="A82" i="2"/>
  <c r="B82" i="2"/>
  <c r="C82" i="2"/>
  <c r="D82" i="2"/>
  <c r="E82" i="2"/>
  <c r="A77" i="2"/>
  <c r="B77" i="2"/>
  <c r="C77" i="2"/>
  <c r="D77" i="2"/>
  <c r="E77" i="2"/>
  <c r="A72" i="2"/>
  <c r="B72" i="2"/>
  <c r="C72" i="2"/>
  <c r="D72" i="2"/>
  <c r="E72" i="2"/>
  <c r="A67" i="2"/>
  <c r="B67" i="2"/>
  <c r="C67" i="2"/>
  <c r="D67" i="2"/>
  <c r="F67" i="2" s="1"/>
  <c r="E67" i="2"/>
  <c r="A62" i="2"/>
  <c r="B62" i="2"/>
  <c r="C62" i="2"/>
  <c r="D62" i="2"/>
  <c r="E62" i="2"/>
  <c r="A56" i="2"/>
  <c r="B56" i="2"/>
  <c r="C56" i="2"/>
  <c r="D56" i="2"/>
  <c r="E56" i="2"/>
  <c r="A50" i="2"/>
  <c r="B50" i="2"/>
  <c r="C50" i="2"/>
  <c r="D50" i="2"/>
  <c r="E50" i="2"/>
  <c r="A43" i="2"/>
  <c r="B43" i="2"/>
  <c r="C43" i="2"/>
  <c r="D43" i="2"/>
  <c r="E43" i="2"/>
  <c r="A142" i="2"/>
  <c r="B142" i="2"/>
  <c r="C142" i="2"/>
  <c r="D142" i="2"/>
  <c r="E142" i="2"/>
  <c r="A132" i="2"/>
  <c r="B132" i="2"/>
  <c r="C132" i="2"/>
  <c r="D132" i="2"/>
  <c r="E132" i="2"/>
  <c r="A122" i="2"/>
  <c r="B122" i="2"/>
  <c r="C122" i="2"/>
  <c r="D122" i="2"/>
  <c r="E122" i="2"/>
  <c r="A112" i="2"/>
  <c r="B112" i="2"/>
  <c r="C112" i="2"/>
  <c r="D112" i="2"/>
  <c r="F112" i="2" s="1"/>
  <c r="E112" i="2"/>
  <c r="A102" i="2"/>
  <c r="B102" i="2"/>
  <c r="C102" i="2"/>
  <c r="D102" i="2"/>
  <c r="E102" i="2"/>
  <c r="A92" i="2"/>
  <c r="B92" i="2"/>
  <c r="C92" i="2"/>
  <c r="D92" i="2"/>
  <c r="E92" i="2"/>
  <c r="D147" i="2"/>
  <c r="E147" i="2"/>
  <c r="F147" i="2" s="1"/>
  <c r="C147" i="2"/>
  <c r="B147" i="2"/>
  <c r="A147" i="2"/>
  <c r="A83" i="2"/>
  <c r="B83" i="2"/>
  <c r="C83" i="2"/>
  <c r="D83" i="2"/>
  <c r="E83" i="2"/>
  <c r="A78" i="2"/>
  <c r="B78" i="2"/>
  <c r="C78" i="2"/>
  <c r="D78" i="2"/>
  <c r="E78" i="2"/>
  <c r="A73" i="2"/>
  <c r="B73" i="2"/>
  <c r="C73" i="2"/>
  <c r="D73" i="2"/>
  <c r="E73" i="2"/>
  <c r="A68" i="2"/>
  <c r="B68" i="2"/>
  <c r="C68" i="2"/>
  <c r="D68" i="2"/>
  <c r="E68" i="2"/>
  <c r="A63" i="2"/>
  <c r="B63" i="2"/>
  <c r="C63" i="2"/>
  <c r="D63" i="2"/>
  <c r="E63" i="2"/>
  <c r="A57" i="2"/>
  <c r="B57" i="2"/>
  <c r="C57" i="2"/>
  <c r="D57" i="2"/>
  <c r="E57" i="2"/>
  <c r="A51" i="2"/>
  <c r="B51" i="2"/>
  <c r="C51" i="2"/>
  <c r="D51" i="2"/>
  <c r="E51" i="2"/>
  <c r="A44" i="2"/>
  <c r="B44" i="2"/>
  <c r="C44" i="2"/>
  <c r="D44" i="2"/>
  <c r="E44" i="2"/>
  <c r="A143" i="2"/>
  <c r="B143" i="2"/>
  <c r="C143" i="2"/>
  <c r="D143" i="2"/>
  <c r="E143" i="2"/>
  <c r="A133" i="2"/>
  <c r="B133" i="2"/>
  <c r="C133" i="2"/>
  <c r="D133" i="2"/>
  <c r="E133" i="2"/>
  <c r="A123" i="2"/>
  <c r="B123" i="2"/>
  <c r="C123" i="2"/>
  <c r="D123" i="2"/>
  <c r="E123" i="2"/>
  <c r="A113" i="2"/>
  <c r="B113" i="2"/>
  <c r="C113" i="2"/>
  <c r="D113" i="2"/>
  <c r="E113" i="2"/>
  <c r="A103" i="2"/>
  <c r="B103" i="2"/>
  <c r="C103" i="2"/>
  <c r="D103" i="2"/>
  <c r="E103" i="2"/>
  <c r="A93" i="2"/>
  <c r="B93" i="2"/>
  <c r="C93" i="2"/>
  <c r="D93" i="2"/>
  <c r="E93" i="2"/>
  <c r="D148" i="2"/>
  <c r="E148" i="2"/>
  <c r="C148" i="2"/>
  <c r="B148" i="2"/>
  <c r="A148" i="2"/>
  <c r="A80" i="2"/>
  <c r="B80" i="2"/>
  <c r="A75" i="2"/>
  <c r="B75" i="2"/>
  <c r="A70" i="2"/>
  <c r="B70" i="2"/>
  <c r="A65" i="2"/>
  <c r="B65" i="2"/>
  <c r="A59" i="2"/>
  <c r="B59" i="2"/>
  <c r="A53" i="2"/>
  <c r="B53" i="2"/>
  <c r="A46" i="2"/>
  <c r="B46" i="2"/>
  <c r="A38" i="2"/>
  <c r="B38" i="2"/>
  <c r="A137" i="2"/>
  <c r="B137" i="2"/>
  <c r="C137" i="2"/>
  <c r="E137" i="2"/>
  <c r="A127" i="2"/>
  <c r="B127" i="2"/>
  <c r="C127" i="2"/>
  <c r="D127" i="2"/>
  <c r="A117" i="2"/>
  <c r="B117" i="2"/>
  <c r="C117" i="2"/>
  <c r="A107" i="2"/>
  <c r="B107" i="2"/>
  <c r="C107" i="2"/>
  <c r="A97" i="2"/>
  <c r="B97" i="2"/>
  <c r="C97" i="2"/>
  <c r="A87" i="2"/>
  <c r="B87" i="2"/>
  <c r="C87" i="2"/>
  <c r="B145" i="2"/>
  <c r="A145" i="2"/>
  <c r="B31" i="2"/>
  <c r="B135" i="2"/>
  <c r="B125" i="2"/>
  <c r="A30" i="2"/>
  <c r="B30" i="2"/>
  <c r="A22" i="2"/>
  <c r="B22" i="2"/>
  <c r="A12" i="2"/>
  <c r="B12" i="2"/>
  <c r="A2" i="2"/>
  <c r="B2" i="2"/>
  <c r="A27" i="2"/>
  <c r="B27" i="2"/>
  <c r="A115" i="2"/>
  <c r="B115" i="2"/>
  <c r="A105" i="2"/>
  <c r="B105" i="2"/>
  <c r="A95" i="2"/>
  <c r="B95" i="2"/>
  <c r="A85" i="2"/>
  <c r="B85" i="2"/>
  <c r="B14" i="2"/>
  <c r="A26" i="2"/>
  <c r="B26" i="2"/>
  <c r="A25" i="2"/>
  <c r="B25" i="2"/>
  <c r="A16" i="2"/>
  <c r="B16" i="2"/>
  <c r="A11" i="2"/>
  <c r="B11" i="2"/>
  <c r="A3" i="2"/>
  <c r="B3" i="2"/>
  <c r="A33" i="2"/>
  <c r="B33" i="2"/>
  <c r="A36" i="2"/>
  <c r="B36" i="2"/>
  <c r="A37" i="2"/>
  <c r="B37" i="2"/>
  <c r="A136" i="2"/>
  <c r="B136" i="2"/>
  <c r="A126" i="2"/>
  <c r="B126" i="2"/>
  <c r="A116" i="2"/>
  <c r="B116" i="2"/>
  <c r="A106" i="2"/>
  <c r="B106" i="2"/>
  <c r="A96" i="2"/>
  <c r="B96" i="2"/>
  <c r="A86" i="2"/>
  <c r="B86" i="2"/>
  <c r="B19" i="2"/>
  <c r="A19" i="2"/>
  <c r="A88" i="2"/>
  <c r="B88" i="2"/>
  <c r="A8" i="2"/>
  <c r="B8" i="2"/>
  <c r="A7" i="2"/>
  <c r="B7" i="2"/>
  <c r="A6" i="2"/>
  <c r="B6" i="2"/>
  <c r="A4" i="2"/>
  <c r="B4" i="2"/>
  <c r="A60" i="2"/>
  <c r="B60" i="2"/>
  <c r="A54" i="2"/>
  <c r="B54" i="2"/>
  <c r="A47" i="2"/>
  <c r="B47" i="2"/>
  <c r="A39" i="2"/>
  <c r="B39" i="2"/>
  <c r="A138" i="2"/>
  <c r="B138" i="2"/>
  <c r="A128" i="2"/>
  <c r="B128" i="2"/>
  <c r="A118" i="2"/>
  <c r="B118" i="2"/>
  <c r="A108" i="2"/>
  <c r="B108" i="2"/>
  <c r="A98" i="2"/>
  <c r="B98" i="2"/>
  <c r="B10" i="2"/>
  <c r="A10" i="2"/>
  <c r="B9" i="2"/>
  <c r="B23" i="2"/>
  <c r="B21" i="2"/>
  <c r="B34" i="2"/>
  <c r="B35" i="2"/>
  <c r="B18" i="2"/>
  <c r="B32" i="2"/>
  <c r="B40" i="2"/>
  <c r="B139" i="2"/>
  <c r="B129" i="2"/>
  <c r="B119" i="2"/>
  <c r="B109" i="2"/>
  <c r="B99" i="2"/>
  <c r="B89" i="2"/>
  <c r="B15" i="2"/>
  <c r="A9" i="2"/>
  <c r="A23" i="2"/>
  <c r="A21" i="2"/>
  <c r="A34" i="2"/>
  <c r="A35" i="2"/>
  <c r="A18" i="2"/>
  <c r="A32" i="2"/>
  <c r="A40" i="2"/>
  <c r="A139" i="2"/>
  <c r="A129" i="2"/>
  <c r="A119" i="2"/>
  <c r="A109" i="2"/>
  <c r="A99" i="2"/>
  <c r="A89" i="2"/>
  <c r="A15" i="2"/>
  <c r="D90" i="2"/>
  <c r="E90" i="2"/>
  <c r="B90" i="2"/>
  <c r="D110" i="2"/>
  <c r="E110" i="2"/>
  <c r="D100" i="2"/>
  <c r="E100" i="2"/>
  <c r="B13" i="2"/>
  <c r="B24" i="2"/>
  <c r="B5" i="2"/>
  <c r="B20" i="2"/>
  <c r="B28" i="2"/>
  <c r="B29" i="2"/>
  <c r="B48" i="2"/>
  <c r="B41" i="2"/>
  <c r="B140" i="2"/>
  <c r="B130" i="2"/>
  <c r="B120" i="2"/>
  <c r="B110" i="2"/>
  <c r="B100" i="2"/>
  <c r="B17" i="2"/>
  <c r="A100" i="2"/>
  <c r="A90" i="2"/>
  <c r="A13" i="2"/>
  <c r="A24" i="2"/>
  <c r="A5" i="2"/>
  <c r="A20" i="2"/>
  <c r="A28" i="2"/>
  <c r="A29" i="2"/>
  <c r="A48" i="2"/>
  <c r="A41" i="2"/>
  <c r="A140" i="2"/>
  <c r="A130" i="2"/>
  <c r="A120" i="2"/>
  <c r="A110" i="2"/>
  <c r="A17" i="2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B14" i="1"/>
  <c r="B23" i="1" s="1"/>
  <c r="B8" i="1"/>
  <c r="F14" i="1"/>
  <c r="F23" i="1" s="1"/>
  <c r="E14" i="1"/>
  <c r="E24" i="1" s="1"/>
  <c r="F7" i="4"/>
  <c r="B12" i="1"/>
  <c r="B11" i="1"/>
  <c r="B10" i="1"/>
  <c r="B5" i="1"/>
  <c r="B6" i="1"/>
  <c r="B7" i="1"/>
  <c r="B9" i="1"/>
  <c r="E23" i="16"/>
  <c r="D23" i="16"/>
  <c r="A23" i="16" s="1"/>
  <c r="C23" i="16"/>
  <c r="E22" i="16"/>
  <c r="D22" i="16"/>
  <c r="C22" i="16"/>
  <c r="A22" i="16"/>
  <c r="E21" i="16"/>
  <c r="D21" i="16"/>
  <c r="A21" i="16" s="1"/>
  <c r="C21" i="16"/>
  <c r="E20" i="16"/>
  <c r="D20" i="16"/>
  <c r="C20" i="16"/>
  <c r="A20" i="16"/>
  <c r="E19" i="16"/>
  <c r="D19" i="16"/>
  <c r="A19" i="16" s="1"/>
  <c r="C19" i="16"/>
  <c r="E18" i="16"/>
  <c r="D18" i="16"/>
  <c r="C18" i="16"/>
  <c r="A18" i="16"/>
  <c r="E17" i="16"/>
  <c r="D17" i="16"/>
  <c r="A17" i="16" s="1"/>
  <c r="C17" i="16"/>
  <c r="E16" i="16"/>
  <c r="D16" i="16"/>
  <c r="C16" i="16"/>
  <c r="A16" i="16"/>
  <c r="E15" i="16"/>
  <c r="D15" i="16"/>
  <c r="A15" i="16" s="1"/>
  <c r="C15" i="16"/>
  <c r="E14" i="16"/>
  <c r="D14" i="16"/>
  <c r="C14" i="16"/>
  <c r="A14" i="16"/>
  <c r="E13" i="16"/>
  <c r="D13" i="16"/>
  <c r="A13" i="16" s="1"/>
  <c r="C13" i="16"/>
  <c r="E12" i="16"/>
  <c r="D12" i="16"/>
  <c r="C12" i="16"/>
  <c r="A12" i="16"/>
  <c r="E11" i="16"/>
  <c r="D11" i="16"/>
  <c r="A11" i="16" s="1"/>
  <c r="C11" i="16"/>
  <c r="E10" i="16"/>
  <c r="D10" i="16"/>
  <c r="C10" i="16"/>
  <c r="A10" i="16"/>
  <c r="E9" i="16"/>
  <c r="D9" i="16"/>
  <c r="A9" i="16" s="1"/>
  <c r="C9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D3" i="16" s="1"/>
  <c r="BD5" i="16"/>
  <c r="BB5" i="16"/>
  <c r="AZ5" i="16"/>
  <c r="AX5" i="16"/>
  <c r="AV5" i="16"/>
  <c r="AT5" i="16"/>
  <c r="F5" i="16"/>
  <c r="E3" i="16"/>
  <c r="C3" i="16"/>
  <c r="E23" i="15"/>
  <c r="D23" i="15"/>
  <c r="C23" i="15"/>
  <c r="A23" i="15"/>
  <c r="E22" i="15"/>
  <c r="D22" i="15"/>
  <c r="C22" i="15"/>
  <c r="A22" i="15"/>
  <c r="E21" i="15"/>
  <c r="D21" i="15"/>
  <c r="C21" i="15"/>
  <c r="A21" i="15"/>
  <c r="E20" i="15"/>
  <c r="D20" i="15"/>
  <c r="C20" i="15"/>
  <c r="A20" i="15"/>
  <c r="E19" i="15"/>
  <c r="D19" i="15"/>
  <c r="C19" i="15"/>
  <c r="A19" i="15"/>
  <c r="E18" i="15"/>
  <c r="D18" i="15"/>
  <c r="C18" i="15"/>
  <c r="A18" i="15"/>
  <c r="E17" i="15"/>
  <c r="D17" i="15"/>
  <c r="C17" i="15"/>
  <c r="A17" i="15"/>
  <c r="E16" i="15"/>
  <c r="D16" i="15"/>
  <c r="C16" i="15"/>
  <c r="A16" i="15"/>
  <c r="E15" i="15"/>
  <c r="D15" i="15"/>
  <c r="C15" i="15"/>
  <c r="A15" i="15"/>
  <c r="E14" i="15"/>
  <c r="D14" i="15"/>
  <c r="C14" i="15"/>
  <c r="A14" i="15"/>
  <c r="E13" i="15"/>
  <c r="D13" i="15"/>
  <c r="C13" i="15"/>
  <c r="A13" i="15"/>
  <c r="E12" i="15"/>
  <c r="D12" i="15"/>
  <c r="C12" i="15"/>
  <c r="A12" i="15"/>
  <c r="E11" i="15"/>
  <c r="D11" i="15"/>
  <c r="C11" i="15"/>
  <c r="A11" i="15"/>
  <c r="E10" i="15"/>
  <c r="D10" i="15"/>
  <c r="C10" i="15"/>
  <c r="A10" i="15"/>
  <c r="E9" i="15"/>
  <c r="D9" i="15"/>
  <c r="A9" i="15" s="1"/>
  <c r="C9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E3" i="15" s="1"/>
  <c r="F12" i="1" s="1"/>
  <c r="F22" i="1" s="1"/>
  <c r="H7" i="15"/>
  <c r="G7" i="15"/>
  <c r="F7" i="15"/>
  <c r="BD5" i="15"/>
  <c r="BB5" i="15"/>
  <c r="AZ5" i="15"/>
  <c r="AX5" i="15"/>
  <c r="AV5" i="15"/>
  <c r="AT5" i="15"/>
  <c r="F5" i="15"/>
  <c r="C3" i="15"/>
  <c r="E23" i="14"/>
  <c r="D23" i="14"/>
  <c r="A23" i="14" s="1"/>
  <c r="C23" i="14"/>
  <c r="E22" i="14"/>
  <c r="D22" i="14"/>
  <c r="A22" i="14" s="1"/>
  <c r="C22" i="14"/>
  <c r="E21" i="14"/>
  <c r="D21" i="14"/>
  <c r="A21" i="14" s="1"/>
  <c r="C21" i="14"/>
  <c r="E20" i="14"/>
  <c r="D20" i="14"/>
  <c r="A20" i="14" s="1"/>
  <c r="C20" i="14"/>
  <c r="E19" i="14"/>
  <c r="D19" i="14"/>
  <c r="A19" i="14" s="1"/>
  <c r="C19" i="14"/>
  <c r="E18" i="14"/>
  <c r="D18" i="14"/>
  <c r="A18" i="14" s="1"/>
  <c r="C18" i="14"/>
  <c r="E17" i="14"/>
  <c r="D17" i="14"/>
  <c r="A17" i="14" s="1"/>
  <c r="C17" i="14"/>
  <c r="E16" i="14"/>
  <c r="D16" i="14"/>
  <c r="A16" i="14" s="1"/>
  <c r="C16" i="14"/>
  <c r="E15" i="14"/>
  <c r="D15" i="14"/>
  <c r="A15" i="14" s="1"/>
  <c r="C15" i="14"/>
  <c r="E14" i="14"/>
  <c r="D14" i="14"/>
  <c r="A14" i="14" s="1"/>
  <c r="C14" i="14"/>
  <c r="E13" i="14"/>
  <c r="D13" i="14"/>
  <c r="A13" i="14" s="1"/>
  <c r="C13" i="14"/>
  <c r="E12" i="14"/>
  <c r="D12" i="14"/>
  <c r="A12" i="14" s="1"/>
  <c r="C12" i="14"/>
  <c r="E11" i="14"/>
  <c r="D11" i="14"/>
  <c r="A11" i="14" s="1"/>
  <c r="C11" i="14"/>
  <c r="E10" i="14"/>
  <c r="D10" i="14"/>
  <c r="A10" i="14" s="1"/>
  <c r="C10" i="14"/>
  <c r="E9" i="14"/>
  <c r="D9" i="14"/>
  <c r="C9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E3" i="14" s="1"/>
  <c r="F11" i="1" s="1"/>
  <c r="H7" i="14"/>
  <c r="G7" i="14"/>
  <c r="F7" i="14"/>
  <c r="D3" i="14" s="1"/>
  <c r="E11" i="1" s="1"/>
  <c r="BD5" i="14"/>
  <c r="BB5" i="14"/>
  <c r="AZ5" i="14"/>
  <c r="AX5" i="14"/>
  <c r="AV5" i="14"/>
  <c r="AT5" i="14"/>
  <c r="F5" i="14"/>
  <c r="C3" i="14"/>
  <c r="E23" i="3"/>
  <c r="E87" i="2" s="1"/>
  <c r="D23" i="3"/>
  <c r="E22" i="3"/>
  <c r="E97" i="2" s="1"/>
  <c r="D22" i="3"/>
  <c r="D97" i="2" s="1"/>
  <c r="E21" i="3"/>
  <c r="E107" i="2" s="1"/>
  <c r="D21" i="3"/>
  <c r="E20" i="3"/>
  <c r="E117" i="2" s="1"/>
  <c r="D20" i="3"/>
  <c r="D117" i="2" s="1"/>
  <c r="E127" i="2"/>
  <c r="D18" i="3"/>
  <c r="A18" i="3" s="1"/>
  <c r="E38" i="2"/>
  <c r="D17" i="3"/>
  <c r="A17" i="3" s="1"/>
  <c r="E16" i="3"/>
  <c r="E46" i="2" s="1"/>
  <c r="D16" i="3"/>
  <c r="D46" i="2" s="1"/>
  <c r="E15" i="3"/>
  <c r="E53" i="2" s="1"/>
  <c r="D15" i="3"/>
  <c r="E14" i="3"/>
  <c r="E59" i="2" s="1"/>
  <c r="D14" i="3"/>
  <c r="E13" i="3"/>
  <c r="E65" i="2" s="1"/>
  <c r="D13" i="3"/>
  <c r="E12" i="3"/>
  <c r="E70" i="2" s="1"/>
  <c r="D12" i="3"/>
  <c r="E11" i="3"/>
  <c r="E75" i="2" s="1"/>
  <c r="D11" i="3"/>
  <c r="E10" i="3"/>
  <c r="E80" i="2" s="1"/>
  <c r="D10" i="3"/>
  <c r="E9" i="3"/>
  <c r="E145" i="2" s="1"/>
  <c r="D9" i="3"/>
  <c r="D145" i="2" s="1"/>
  <c r="BL7" i="3"/>
  <c r="AT10" i="1" s="1"/>
  <c r="BK7" i="3"/>
  <c r="AS10" i="1" s="1"/>
  <c r="BI7" i="3"/>
  <c r="AR10" i="1" s="1"/>
  <c r="BH7" i="3"/>
  <c r="AQ10" i="1" s="1"/>
  <c r="BF7" i="3"/>
  <c r="AP10" i="1" s="1"/>
  <c r="BE7" i="3"/>
  <c r="AO10" i="1" s="1"/>
  <c r="BC7" i="3"/>
  <c r="AN10" i="1" s="1"/>
  <c r="BB7" i="3"/>
  <c r="AM10" i="1" s="1"/>
  <c r="AZ7" i="3"/>
  <c r="AL10" i="1" s="1"/>
  <c r="AY7" i="3"/>
  <c r="AK10" i="1" s="1"/>
  <c r="AW7" i="3"/>
  <c r="AJ10" i="1" s="1"/>
  <c r="AV7" i="3"/>
  <c r="AI10" i="1" s="1"/>
  <c r="AT7" i="3"/>
  <c r="AH10" i="1" s="1"/>
  <c r="AS7" i="3"/>
  <c r="AG10" i="1" s="1"/>
  <c r="AQ7" i="3"/>
  <c r="AF10" i="1" s="1"/>
  <c r="AP7" i="3"/>
  <c r="AE10" i="1" s="1"/>
  <c r="AN7" i="3"/>
  <c r="AD10" i="1" s="1"/>
  <c r="AM7" i="3"/>
  <c r="AC10" i="1" s="1"/>
  <c r="AK7" i="3"/>
  <c r="AB10" i="1" s="1"/>
  <c r="AJ7" i="3"/>
  <c r="AA10" i="1" s="1"/>
  <c r="AH7" i="3"/>
  <c r="Z10" i="1" s="1"/>
  <c r="AG7" i="3"/>
  <c r="AE7" i="3"/>
  <c r="X10" i="1" s="1"/>
  <c r="AD7" i="3"/>
  <c r="AB7" i="3"/>
  <c r="V10" i="1" s="1"/>
  <c r="AA7" i="3"/>
  <c r="Y7" i="3"/>
  <c r="T10" i="1" s="1"/>
  <c r="X7" i="3"/>
  <c r="V7" i="3"/>
  <c r="R10" i="1" s="1"/>
  <c r="U7" i="3"/>
  <c r="S7" i="3"/>
  <c r="P10" i="1" s="1"/>
  <c r="R7" i="3"/>
  <c r="P7" i="3"/>
  <c r="O7" i="3"/>
  <c r="M7" i="3"/>
  <c r="L10" i="1" s="1"/>
  <c r="L7" i="3"/>
  <c r="J7" i="3"/>
  <c r="J10" i="1" s="1"/>
  <c r="I7" i="3"/>
  <c r="G7" i="3"/>
  <c r="H10" i="1" s="1"/>
  <c r="F7" i="3"/>
  <c r="F5" i="3"/>
  <c r="E23" i="9"/>
  <c r="E85" i="2" s="1"/>
  <c r="D23" i="9"/>
  <c r="BL7" i="9"/>
  <c r="AT9" i="1" s="1"/>
  <c r="BK7" i="9"/>
  <c r="AS9" i="1" s="1"/>
  <c r="BI7" i="9"/>
  <c r="AR9" i="1" s="1"/>
  <c r="BH7" i="9"/>
  <c r="AQ9" i="1" s="1"/>
  <c r="BF7" i="9"/>
  <c r="AP9" i="1" s="1"/>
  <c r="BE7" i="9"/>
  <c r="AO9" i="1" s="1"/>
  <c r="BC7" i="9"/>
  <c r="AN9" i="1" s="1"/>
  <c r="BB7" i="9"/>
  <c r="AZ7" i="9"/>
  <c r="AL9" i="1" s="1"/>
  <c r="AY7" i="9"/>
  <c r="AW7" i="9"/>
  <c r="AJ9" i="1" s="1"/>
  <c r="AV7" i="9"/>
  <c r="AT7" i="9"/>
  <c r="AH9" i="1" s="1"/>
  <c r="AS7" i="9"/>
  <c r="AQ7" i="9"/>
  <c r="AF9" i="1" s="1"/>
  <c r="AP7" i="9"/>
  <c r="AN7" i="9"/>
  <c r="AD5" i="1" s="1"/>
  <c r="AM7" i="9"/>
  <c r="AK7" i="9"/>
  <c r="AB5" i="1" s="1"/>
  <c r="AJ7" i="9"/>
  <c r="AH7" i="9"/>
  <c r="Z5" i="1" s="1"/>
  <c r="AG7" i="9"/>
  <c r="AI7" i="9" s="1"/>
  <c r="AE7" i="9"/>
  <c r="X5" i="1" s="1"/>
  <c r="AD7" i="9"/>
  <c r="AF7" i="9" s="1"/>
  <c r="AB7" i="9"/>
  <c r="V5" i="1" s="1"/>
  <c r="AA7" i="9"/>
  <c r="AC7" i="9" s="1"/>
  <c r="Y7" i="9"/>
  <c r="T5" i="1" s="1"/>
  <c r="X7" i="9"/>
  <c r="Z7" i="9" s="1"/>
  <c r="V7" i="9"/>
  <c r="R5" i="1" s="1"/>
  <c r="U7" i="9"/>
  <c r="W7" i="9" s="1"/>
  <c r="S7" i="9"/>
  <c r="P5" i="1" s="1"/>
  <c r="R7" i="9"/>
  <c r="P7" i="9"/>
  <c r="N5" i="1" s="1"/>
  <c r="O7" i="9"/>
  <c r="Q7" i="9" s="1"/>
  <c r="M7" i="9"/>
  <c r="L5" i="1" s="1"/>
  <c r="L7" i="9"/>
  <c r="N7" i="9" s="1"/>
  <c r="J7" i="9"/>
  <c r="J5" i="1" s="1"/>
  <c r="I7" i="9"/>
  <c r="K7" i="9" s="1"/>
  <c r="G7" i="9"/>
  <c r="H5" i="1" s="1"/>
  <c r="F7" i="9"/>
  <c r="H7" i="9" s="1"/>
  <c r="F5" i="9"/>
  <c r="E23" i="6"/>
  <c r="E86" i="2" s="1"/>
  <c r="D23" i="6"/>
  <c r="E22" i="6"/>
  <c r="E96" i="2" s="1"/>
  <c r="D22" i="6"/>
  <c r="D96" i="2" s="1"/>
  <c r="E21" i="6"/>
  <c r="E106" i="2" s="1"/>
  <c r="D21" i="6"/>
  <c r="D106" i="2" s="1"/>
  <c r="E20" i="6"/>
  <c r="E116" i="2" s="1"/>
  <c r="D20" i="6"/>
  <c r="D116" i="2" s="1"/>
  <c r="E19" i="6"/>
  <c r="E126" i="2" s="1"/>
  <c r="D19" i="6"/>
  <c r="A19" i="6" s="1"/>
  <c r="E18" i="6"/>
  <c r="E136" i="2" s="1"/>
  <c r="D18" i="6"/>
  <c r="D136" i="2" s="1"/>
  <c r="E17" i="6"/>
  <c r="E37" i="2" s="1"/>
  <c r="D17" i="6"/>
  <c r="D37" i="2" s="1"/>
  <c r="E16" i="6"/>
  <c r="E36" i="2" s="1"/>
  <c r="D16" i="6"/>
  <c r="E15" i="6"/>
  <c r="E33" i="2" s="1"/>
  <c r="D15" i="6"/>
  <c r="E14" i="6"/>
  <c r="E3" i="2" s="1"/>
  <c r="D14" i="6"/>
  <c r="E13" i="6"/>
  <c r="D13" i="6"/>
  <c r="E12" i="6"/>
  <c r="E16" i="2" s="1"/>
  <c r="D12" i="6"/>
  <c r="E11" i="6"/>
  <c r="E25" i="2" s="1"/>
  <c r="D11" i="6"/>
  <c r="E10" i="6"/>
  <c r="E26" i="2" s="1"/>
  <c r="D10" i="6"/>
  <c r="E9" i="6"/>
  <c r="E19" i="2" s="1"/>
  <c r="D9" i="6"/>
  <c r="D19" i="2" s="1"/>
  <c r="BL7" i="6"/>
  <c r="AT8" i="1" s="1"/>
  <c r="BK7" i="6"/>
  <c r="AS8" i="1" s="1"/>
  <c r="BI7" i="6"/>
  <c r="AR8" i="1" s="1"/>
  <c r="BH7" i="6"/>
  <c r="AQ8" i="1" s="1"/>
  <c r="BF7" i="6"/>
  <c r="AP8" i="1" s="1"/>
  <c r="BE7" i="6"/>
  <c r="AO8" i="1" s="1"/>
  <c r="BC7" i="6"/>
  <c r="AN8" i="1" s="1"/>
  <c r="BB7" i="6"/>
  <c r="AM8" i="1" s="1"/>
  <c r="AZ7" i="6"/>
  <c r="AL8" i="1" s="1"/>
  <c r="AY7" i="6"/>
  <c r="AK8" i="1" s="1"/>
  <c r="AW7" i="6"/>
  <c r="AJ8" i="1" s="1"/>
  <c r="AV7" i="6"/>
  <c r="AI8" i="1" s="1"/>
  <c r="AT7" i="6"/>
  <c r="AH8" i="1" s="1"/>
  <c r="AS7" i="6"/>
  <c r="AG8" i="1" s="1"/>
  <c r="AQ7" i="6"/>
  <c r="AF8" i="1" s="1"/>
  <c r="AP7" i="6"/>
  <c r="AE8" i="1" s="1"/>
  <c r="AN7" i="6"/>
  <c r="AD9" i="1" s="1"/>
  <c r="AM7" i="6"/>
  <c r="AC9" i="1" s="1"/>
  <c r="AK7" i="6"/>
  <c r="AB9" i="1" s="1"/>
  <c r="AJ7" i="6"/>
  <c r="AA9" i="1" s="1"/>
  <c r="AH7" i="6"/>
  <c r="Z6" i="1" s="1"/>
  <c r="AG7" i="6"/>
  <c r="AE7" i="6"/>
  <c r="X6" i="1" s="1"/>
  <c r="AD7" i="6"/>
  <c r="AB7" i="6"/>
  <c r="V6" i="1" s="1"/>
  <c r="AA7" i="6"/>
  <c r="Y7" i="6"/>
  <c r="T6" i="1" s="1"/>
  <c r="X7" i="6"/>
  <c r="V7" i="6"/>
  <c r="R6" i="1" s="1"/>
  <c r="U7" i="6"/>
  <c r="S7" i="6"/>
  <c r="P6" i="1" s="1"/>
  <c r="R7" i="6"/>
  <c r="P7" i="6"/>
  <c r="N6" i="1" s="1"/>
  <c r="O7" i="6"/>
  <c r="M7" i="6"/>
  <c r="L6" i="1" s="1"/>
  <c r="L7" i="6"/>
  <c r="J7" i="6"/>
  <c r="J6" i="1" s="1"/>
  <c r="I7" i="6"/>
  <c r="G7" i="6"/>
  <c r="H6" i="1" s="1"/>
  <c r="F7" i="6"/>
  <c r="F5" i="6"/>
  <c r="E23" i="7"/>
  <c r="E88" i="2" s="1"/>
  <c r="D23" i="7"/>
  <c r="E22" i="7"/>
  <c r="E98" i="2" s="1"/>
  <c r="D22" i="7"/>
  <c r="D98" i="2" s="1"/>
  <c r="E21" i="7"/>
  <c r="E108" i="2" s="1"/>
  <c r="D21" i="7"/>
  <c r="A21" i="7" s="1"/>
  <c r="E20" i="7"/>
  <c r="D20" i="7"/>
  <c r="D118" i="2" s="1"/>
  <c r="E19" i="7"/>
  <c r="E128" i="2" s="1"/>
  <c r="D19" i="7"/>
  <c r="E18" i="7"/>
  <c r="E138" i="2" s="1"/>
  <c r="D18" i="7"/>
  <c r="D138" i="2" s="1"/>
  <c r="E17" i="7"/>
  <c r="E39" i="2" s="1"/>
  <c r="D17" i="7"/>
  <c r="D39" i="2" s="1"/>
  <c r="E16" i="7"/>
  <c r="D16" i="7"/>
  <c r="D47" i="2" s="1"/>
  <c r="E15" i="7"/>
  <c r="E54" i="2" s="1"/>
  <c r="D15" i="7"/>
  <c r="D54" i="2" s="1"/>
  <c r="E14" i="7"/>
  <c r="E60" i="2" s="1"/>
  <c r="D14" i="7"/>
  <c r="D60" i="2" s="1"/>
  <c r="E13" i="7"/>
  <c r="E4" i="2" s="1"/>
  <c r="D13" i="7"/>
  <c r="D4" i="2" s="1"/>
  <c r="E12" i="7"/>
  <c r="E6" i="2" s="1"/>
  <c r="D12" i="7"/>
  <c r="E11" i="7"/>
  <c r="E7" i="2" s="1"/>
  <c r="D11" i="7"/>
  <c r="E10" i="7"/>
  <c r="E8" i="2" s="1"/>
  <c r="D10" i="7"/>
  <c r="E10" i="2"/>
  <c r="D9" i="7"/>
  <c r="BL7" i="7"/>
  <c r="AT7" i="1" s="1"/>
  <c r="BK7" i="7"/>
  <c r="AS7" i="1" s="1"/>
  <c r="BI7" i="7"/>
  <c r="AR7" i="1" s="1"/>
  <c r="BH7" i="7"/>
  <c r="AQ7" i="1" s="1"/>
  <c r="BF7" i="7"/>
  <c r="AP7" i="1" s="1"/>
  <c r="BE7" i="7"/>
  <c r="AO7" i="1" s="1"/>
  <c r="BC7" i="7"/>
  <c r="AN7" i="1" s="1"/>
  <c r="BB7" i="7"/>
  <c r="AM7" i="1" s="1"/>
  <c r="AZ7" i="7"/>
  <c r="AL7" i="1" s="1"/>
  <c r="AY7" i="7"/>
  <c r="AK7" i="1" s="1"/>
  <c r="AW7" i="7"/>
  <c r="AJ7" i="1" s="1"/>
  <c r="AV7" i="7"/>
  <c r="AI7" i="1" s="1"/>
  <c r="AT7" i="7"/>
  <c r="AH7" i="1" s="1"/>
  <c r="AS7" i="7"/>
  <c r="AG7" i="1" s="1"/>
  <c r="AQ7" i="7"/>
  <c r="AF7" i="1" s="1"/>
  <c r="AP7" i="7"/>
  <c r="AE7" i="1" s="1"/>
  <c r="AN7" i="7"/>
  <c r="AD8" i="1" s="1"/>
  <c r="AM7" i="7"/>
  <c r="AC8" i="1" s="1"/>
  <c r="AK7" i="7"/>
  <c r="AB8" i="1" s="1"/>
  <c r="AJ7" i="7"/>
  <c r="AA8" i="1" s="1"/>
  <c r="AH7" i="7"/>
  <c r="Z7" i="1" s="1"/>
  <c r="AG7" i="7"/>
  <c r="AE7" i="7"/>
  <c r="X7" i="1" s="1"/>
  <c r="AD7" i="7"/>
  <c r="AB7" i="7"/>
  <c r="V7" i="1" s="1"/>
  <c r="AA7" i="7"/>
  <c r="Y7" i="7"/>
  <c r="T7" i="1" s="1"/>
  <c r="X7" i="7"/>
  <c r="V7" i="7"/>
  <c r="R7" i="1" s="1"/>
  <c r="U7" i="7"/>
  <c r="S7" i="7"/>
  <c r="P7" i="1" s="1"/>
  <c r="R7" i="7"/>
  <c r="P7" i="7"/>
  <c r="N7" i="1" s="1"/>
  <c r="O7" i="7"/>
  <c r="M7" i="7"/>
  <c r="L7" i="1" s="1"/>
  <c r="L7" i="7"/>
  <c r="J7" i="7"/>
  <c r="J7" i="1" s="1"/>
  <c r="I7" i="7"/>
  <c r="G7" i="7"/>
  <c r="H7" i="1" s="1"/>
  <c r="F7" i="7"/>
  <c r="G7" i="1" s="1"/>
  <c r="F5" i="7"/>
  <c r="E23" i="4"/>
  <c r="E89" i="2" s="1"/>
  <c r="D23" i="4"/>
  <c r="E22" i="4"/>
  <c r="E99" i="2" s="1"/>
  <c r="D22" i="4"/>
  <c r="E21" i="4"/>
  <c r="E109" i="2" s="1"/>
  <c r="D21" i="4"/>
  <c r="E20" i="4"/>
  <c r="E119" i="2" s="1"/>
  <c r="D20" i="4"/>
  <c r="D119" i="2" s="1"/>
  <c r="E19" i="4"/>
  <c r="E129" i="2" s="1"/>
  <c r="D19" i="4"/>
  <c r="D129" i="2" s="1"/>
  <c r="E18" i="4"/>
  <c r="E139" i="2" s="1"/>
  <c r="D18" i="4"/>
  <c r="D139" i="2" s="1"/>
  <c r="E17" i="4"/>
  <c r="E40" i="2" s="1"/>
  <c r="D17" i="4"/>
  <c r="D40" i="2" s="1"/>
  <c r="E16" i="4"/>
  <c r="E32" i="2" s="1"/>
  <c r="D16" i="4"/>
  <c r="E15" i="4"/>
  <c r="E18" i="2" s="1"/>
  <c r="D15" i="4"/>
  <c r="E14" i="4"/>
  <c r="E35" i="2" s="1"/>
  <c r="D14" i="4"/>
  <c r="E13" i="4"/>
  <c r="D13" i="4"/>
  <c r="D34" i="2" s="1"/>
  <c r="E12" i="4"/>
  <c r="E21" i="2" s="1"/>
  <c r="D12" i="4"/>
  <c r="E11" i="4"/>
  <c r="D11" i="4"/>
  <c r="D23" i="2" s="1"/>
  <c r="E10" i="4"/>
  <c r="E9" i="2" s="1"/>
  <c r="D10" i="4"/>
  <c r="E9" i="4"/>
  <c r="E15" i="2" s="1"/>
  <c r="D9" i="4"/>
  <c r="BL7" i="4"/>
  <c r="AT5" i="1" s="1"/>
  <c r="BK7" i="4"/>
  <c r="BI7" i="4"/>
  <c r="AR5" i="1" s="1"/>
  <c r="BH7" i="4"/>
  <c r="BF7" i="4"/>
  <c r="AP5" i="1" s="1"/>
  <c r="BE7" i="4"/>
  <c r="BC7" i="4"/>
  <c r="AN5" i="1" s="1"/>
  <c r="BB7" i="4"/>
  <c r="AZ7" i="4"/>
  <c r="AL5" i="1" s="1"/>
  <c r="AY7" i="4"/>
  <c r="AW7" i="4"/>
  <c r="AJ5" i="1" s="1"/>
  <c r="AV7" i="4"/>
  <c r="AT7" i="4"/>
  <c r="AH5" i="1" s="1"/>
  <c r="AS7" i="4"/>
  <c r="AQ7" i="4"/>
  <c r="AF5" i="1" s="1"/>
  <c r="AP7" i="4"/>
  <c r="AN7" i="4"/>
  <c r="AD6" i="1" s="1"/>
  <c r="AM7" i="4"/>
  <c r="AK7" i="4"/>
  <c r="AB6" i="1" s="1"/>
  <c r="AJ7" i="4"/>
  <c r="AH7" i="4"/>
  <c r="Z9" i="1" s="1"/>
  <c r="AG7" i="4"/>
  <c r="AE7" i="4"/>
  <c r="X9" i="1" s="1"/>
  <c r="AD7" i="4"/>
  <c r="AB7" i="4"/>
  <c r="V9" i="1" s="1"/>
  <c r="AA7" i="4"/>
  <c r="Y7" i="4"/>
  <c r="T9" i="1" s="1"/>
  <c r="X7" i="4"/>
  <c r="V7" i="4"/>
  <c r="R9" i="1" s="1"/>
  <c r="U7" i="4"/>
  <c r="S7" i="4"/>
  <c r="P9" i="1" s="1"/>
  <c r="R7" i="4"/>
  <c r="P7" i="4"/>
  <c r="N9" i="1" s="1"/>
  <c r="O7" i="4"/>
  <c r="M7" i="4"/>
  <c r="L9" i="1" s="1"/>
  <c r="L7" i="4"/>
  <c r="J9" i="1"/>
  <c r="G7" i="4"/>
  <c r="H9" i="1" s="1"/>
  <c r="F5" i="4"/>
  <c r="G7" i="5"/>
  <c r="H8" i="1" s="1"/>
  <c r="J7" i="5"/>
  <c r="J8" i="1" s="1"/>
  <c r="M7" i="5"/>
  <c r="L8" i="1" s="1"/>
  <c r="P7" i="5"/>
  <c r="N8" i="1" s="1"/>
  <c r="S7" i="5"/>
  <c r="P8" i="1" s="1"/>
  <c r="V7" i="5"/>
  <c r="R8" i="1" s="1"/>
  <c r="Y7" i="5"/>
  <c r="T8" i="1" s="1"/>
  <c r="AB7" i="5"/>
  <c r="AE7" i="5"/>
  <c r="X8" i="1" s="1"/>
  <c r="AH7" i="5"/>
  <c r="Z8" i="1" s="1"/>
  <c r="AJ7" i="5"/>
  <c r="AK7" i="5"/>
  <c r="AB7" i="1" s="1"/>
  <c r="AM7" i="5"/>
  <c r="AN7" i="5"/>
  <c r="AD7" i="1" s="1"/>
  <c r="AP7" i="5"/>
  <c r="AQ7" i="5"/>
  <c r="AF6" i="1" s="1"/>
  <c r="AS7" i="5"/>
  <c r="AT7" i="5"/>
  <c r="AH6" i="1" s="1"/>
  <c r="AV7" i="5"/>
  <c r="AW7" i="5"/>
  <c r="AJ6" i="1" s="1"/>
  <c r="AK6" i="1"/>
  <c r="AL6" i="1"/>
  <c r="AM6" i="1"/>
  <c r="AN6" i="1"/>
  <c r="AQ6" i="1"/>
  <c r="AR6" i="1"/>
  <c r="AS6" i="1"/>
  <c r="AT6" i="1"/>
  <c r="E10" i="5"/>
  <c r="E13" i="2" s="1"/>
  <c r="D11" i="5"/>
  <c r="D24" i="2" s="1"/>
  <c r="E11" i="5"/>
  <c r="E24" i="2" s="1"/>
  <c r="D12" i="5"/>
  <c r="D5" i="2" s="1"/>
  <c r="E12" i="5"/>
  <c r="E5" i="2" s="1"/>
  <c r="D13" i="5"/>
  <c r="D20" i="2" s="1"/>
  <c r="E13" i="5"/>
  <c r="E20" i="2" s="1"/>
  <c r="D14" i="5"/>
  <c r="D28" i="2" s="1"/>
  <c r="E14" i="5"/>
  <c r="E28" i="2" s="1"/>
  <c r="D15" i="5"/>
  <c r="D29" i="2" s="1"/>
  <c r="E15" i="5"/>
  <c r="E29" i="2" s="1"/>
  <c r="D16" i="5"/>
  <c r="E16" i="5"/>
  <c r="E48" i="2" s="1"/>
  <c r="D17" i="5"/>
  <c r="E17" i="5"/>
  <c r="E41" i="2" s="1"/>
  <c r="D18" i="5"/>
  <c r="E18" i="5"/>
  <c r="E140" i="2" s="1"/>
  <c r="D19" i="5"/>
  <c r="D130" i="2" s="1"/>
  <c r="E19" i="5"/>
  <c r="E130" i="2" s="1"/>
  <c r="D120" i="2"/>
  <c r="E120" i="2"/>
  <c r="E9" i="5"/>
  <c r="E17" i="2" s="1"/>
  <c r="D9" i="5"/>
  <c r="F5" i="5"/>
  <c r="I3" i="1"/>
  <c r="H5" i="14" s="1"/>
  <c r="A18" i="1"/>
  <c r="A19" i="1"/>
  <c r="A20" i="1"/>
  <c r="B20" i="1"/>
  <c r="C20" i="1"/>
  <c r="E20" i="1"/>
  <c r="F20" i="1"/>
  <c r="A21" i="1"/>
  <c r="B21" i="1"/>
  <c r="C21" i="1"/>
  <c r="E21" i="1"/>
  <c r="F21" i="1"/>
  <c r="A22" i="1"/>
  <c r="C22" i="1"/>
  <c r="E22" i="1"/>
  <c r="A23" i="1"/>
  <c r="A24" i="1"/>
  <c r="B24" i="1"/>
  <c r="F24" i="1"/>
  <c r="G81" i="2" l="1"/>
  <c r="F51" i="2"/>
  <c r="I10" i="1"/>
  <c r="K7" i="3"/>
  <c r="Q10" i="1"/>
  <c r="W7" i="3"/>
  <c r="Y10" i="1"/>
  <c r="AI7" i="3"/>
  <c r="K10" i="1"/>
  <c r="N7" i="3"/>
  <c r="S10" i="1"/>
  <c r="Z7" i="3"/>
  <c r="M10" i="1"/>
  <c r="Q7" i="3"/>
  <c r="U10" i="1"/>
  <c r="AC7" i="3"/>
  <c r="G10" i="1"/>
  <c r="H7" i="3"/>
  <c r="W10" i="1"/>
  <c r="AF7" i="3"/>
  <c r="T7" i="9"/>
  <c r="E1" i="9" s="1"/>
  <c r="D5" i="1" s="1"/>
  <c r="Y6" i="1"/>
  <c r="AI7" i="6"/>
  <c r="D3" i="4"/>
  <c r="Y7" i="1"/>
  <c r="AI7" i="7"/>
  <c r="S6" i="1"/>
  <c r="Z7" i="6"/>
  <c r="F92" i="2"/>
  <c r="O10" i="1"/>
  <c r="T7" i="3"/>
  <c r="F121" i="2"/>
  <c r="F56" i="2"/>
  <c r="F114" i="2"/>
  <c r="F69" i="2"/>
  <c r="O6" i="1"/>
  <c r="T7" i="6"/>
  <c r="F102" i="2"/>
  <c r="G6" i="1"/>
  <c r="H7" i="6"/>
  <c r="I6" i="1"/>
  <c r="K7" i="6"/>
  <c r="K6" i="1"/>
  <c r="N7" i="6"/>
  <c r="M6" i="1"/>
  <c r="Q7" i="6"/>
  <c r="Q6" i="1"/>
  <c r="W7" i="6"/>
  <c r="U6" i="1"/>
  <c r="AC7" i="6"/>
  <c r="W6" i="1"/>
  <c r="AF7" i="6"/>
  <c r="F103" i="2"/>
  <c r="F63" i="2"/>
  <c r="F146" i="2"/>
  <c r="G101" i="2"/>
  <c r="G42" i="2"/>
  <c r="G61" i="2"/>
  <c r="F143" i="2"/>
  <c r="F58" i="2"/>
  <c r="F55" i="2"/>
  <c r="W7" i="1"/>
  <c r="AF7" i="7"/>
  <c r="U7" i="1"/>
  <c r="AC7" i="7"/>
  <c r="S7" i="1"/>
  <c r="Z7" i="7"/>
  <c r="Q7" i="1"/>
  <c r="W7" i="7"/>
  <c r="M7" i="1"/>
  <c r="Q7" i="7"/>
  <c r="K7" i="1"/>
  <c r="N7" i="7"/>
  <c r="I7" i="1"/>
  <c r="K7" i="7"/>
  <c r="O7" i="1"/>
  <c r="T7" i="7"/>
  <c r="F123" i="2"/>
  <c r="F73" i="2"/>
  <c r="F132" i="2"/>
  <c r="F77" i="2"/>
  <c r="F45" i="2"/>
  <c r="F94" i="2"/>
  <c r="F42" i="2"/>
  <c r="F71" i="2"/>
  <c r="F91" i="2"/>
  <c r="F148" i="2"/>
  <c r="F50" i="2"/>
  <c r="Q9" i="1"/>
  <c r="W7" i="4"/>
  <c r="Y9" i="1"/>
  <c r="AI7" i="4"/>
  <c r="AG5" i="1"/>
  <c r="AU7" i="4"/>
  <c r="AO5" i="1"/>
  <c r="BG7" i="4"/>
  <c r="W9" i="1"/>
  <c r="AF7" i="4"/>
  <c r="AM5" i="1"/>
  <c r="AM15" i="1" s="1"/>
  <c r="BD7" i="4"/>
  <c r="G9" i="1"/>
  <c r="K9" i="1"/>
  <c r="N7" i="4"/>
  <c r="S9" i="1"/>
  <c r="Z7" i="4"/>
  <c r="AA6" i="1"/>
  <c r="AL7" i="4"/>
  <c r="AI5" i="1"/>
  <c r="AI15" i="1" s="1"/>
  <c r="AX7" i="4"/>
  <c r="AQ5" i="1"/>
  <c r="AQ15" i="1" s="1"/>
  <c r="BJ7" i="4"/>
  <c r="AE5" i="1"/>
  <c r="AE15" i="1" s="1"/>
  <c r="AR7" i="4"/>
  <c r="O9" i="1"/>
  <c r="T7" i="4"/>
  <c r="M9" i="1"/>
  <c r="Q7" i="4"/>
  <c r="U9" i="1"/>
  <c r="AC7" i="4"/>
  <c r="AC6" i="1"/>
  <c r="AO7" i="4"/>
  <c r="AK5" i="1"/>
  <c r="BA7" i="4"/>
  <c r="AS5" i="1"/>
  <c r="AS15" i="1" s="1"/>
  <c r="BM7" i="4"/>
  <c r="AI6" i="1"/>
  <c r="AX7" i="5"/>
  <c r="AA7" i="1"/>
  <c r="AL7" i="5"/>
  <c r="AG6" i="1"/>
  <c r="AU7" i="5"/>
  <c r="AC7" i="1"/>
  <c r="AO7" i="5"/>
  <c r="AE6" i="1"/>
  <c r="AR7" i="5"/>
  <c r="G5" i="1"/>
  <c r="I5" i="1"/>
  <c r="Q5" i="1"/>
  <c r="Y5" i="1"/>
  <c r="AG9" i="1"/>
  <c r="K5" i="1"/>
  <c r="S5" i="1"/>
  <c r="AA5" i="1"/>
  <c r="AI9" i="1"/>
  <c r="M5" i="1"/>
  <c r="U5" i="1"/>
  <c r="AC5" i="1"/>
  <c r="AK9" i="1"/>
  <c r="O5" i="1"/>
  <c r="W5" i="1"/>
  <c r="AE9" i="1"/>
  <c r="AM9" i="1"/>
  <c r="A23" i="3"/>
  <c r="A21" i="9"/>
  <c r="A17" i="9"/>
  <c r="A18" i="9"/>
  <c r="A22" i="9"/>
  <c r="A23" i="6"/>
  <c r="A19" i="7"/>
  <c r="A23" i="7"/>
  <c r="D88" i="2"/>
  <c r="G88" i="2" s="1"/>
  <c r="A20" i="7"/>
  <c r="A18" i="7"/>
  <c r="A23" i="4"/>
  <c r="A22" i="4"/>
  <c r="A21" i="3"/>
  <c r="D137" i="2"/>
  <c r="F137" i="2" s="1"/>
  <c r="D87" i="2"/>
  <c r="G87" i="2" s="1"/>
  <c r="D107" i="2"/>
  <c r="F107" i="2" s="1"/>
  <c r="A22" i="3"/>
  <c r="A20" i="3"/>
  <c r="A11" i="9"/>
  <c r="A19" i="9"/>
  <c r="E95" i="2"/>
  <c r="F95" i="2" s="1"/>
  <c r="A23" i="9"/>
  <c r="A20" i="9"/>
  <c r="F106" i="2"/>
  <c r="D108" i="2"/>
  <c r="G108" i="2" s="1"/>
  <c r="D128" i="2"/>
  <c r="F128" i="2" s="1"/>
  <c r="A22" i="7"/>
  <c r="E118" i="2"/>
  <c r="F118" i="2" s="1"/>
  <c r="A21" i="4"/>
  <c r="D99" i="2"/>
  <c r="G99" i="2" s="1"/>
  <c r="D109" i="2"/>
  <c r="F109" i="2" s="1"/>
  <c r="A20" i="4"/>
  <c r="D89" i="2"/>
  <c r="G89" i="2" s="1"/>
  <c r="F135" i="2"/>
  <c r="F37" i="2"/>
  <c r="F116" i="2"/>
  <c r="F20" i="2"/>
  <c r="F39" i="2"/>
  <c r="F4" i="2"/>
  <c r="F138" i="2"/>
  <c r="F117" i="2"/>
  <c r="F125" i="2"/>
  <c r="F120" i="2"/>
  <c r="F96" i="2"/>
  <c r="F145" i="2"/>
  <c r="F46" i="2"/>
  <c r="F5" i="2"/>
  <c r="F110" i="2"/>
  <c r="F31" i="2"/>
  <c r="F136" i="2"/>
  <c r="F100" i="2"/>
  <c r="F127" i="2"/>
  <c r="F130" i="2"/>
  <c r="F24" i="2"/>
  <c r="F60" i="2"/>
  <c r="F90" i="2"/>
  <c r="F28" i="2"/>
  <c r="F119" i="2"/>
  <c r="F54" i="2"/>
  <c r="F19" i="2"/>
  <c r="F98" i="2"/>
  <c r="F97" i="2"/>
  <c r="F129" i="2"/>
  <c r="A19" i="4"/>
  <c r="F139" i="2"/>
  <c r="A18" i="4"/>
  <c r="F40" i="2"/>
  <c r="A17" i="4"/>
  <c r="F14" i="2"/>
  <c r="A16" i="9"/>
  <c r="E12" i="2"/>
  <c r="F12" i="2" s="1"/>
  <c r="F27" i="2"/>
  <c r="F2" i="2"/>
  <c r="F22" i="2"/>
  <c r="B18" i="1"/>
  <c r="F44" i="2"/>
  <c r="F104" i="2"/>
  <c r="F64" i="2"/>
  <c r="F131" i="2"/>
  <c r="F76" i="2"/>
  <c r="F61" i="2"/>
  <c r="F93" i="2"/>
  <c r="F57" i="2"/>
  <c r="F62" i="2"/>
  <c r="F124" i="2"/>
  <c r="F74" i="2"/>
  <c r="F83" i="2"/>
  <c r="F43" i="2"/>
  <c r="F81" i="2"/>
  <c r="F113" i="2"/>
  <c r="F68" i="2"/>
  <c r="F122" i="2"/>
  <c r="F72" i="2"/>
  <c r="F84" i="2"/>
  <c r="F29" i="2"/>
  <c r="F133" i="2"/>
  <c r="F78" i="2"/>
  <c r="F142" i="2"/>
  <c r="F82" i="2"/>
  <c r="F149" i="2"/>
  <c r="F134" i="2"/>
  <c r="F52" i="2"/>
  <c r="F79" i="2"/>
  <c r="F111" i="2"/>
  <c r="F49" i="2"/>
  <c r="F66" i="2"/>
  <c r="F141" i="2"/>
  <c r="F101" i="2"/>
  <c r="A9" i="9"/>
  <c r="A16" i="7"/>
  <c r="D86" i="2"/>
  <c r="F86" i="2" s="1"/>
  <c r="D126" i="2"/>
  <c r="F126" i="2" s="1"/>
  <c r="A21" i="6"/>
  <c r="A20" i="6"/>
  <c r="G132" i="2"/>
  <c r="A18" i="6"/>
  <c r="A22" i="6"/>
  <c r="G146" i="2"/>
  <c r="G110" i="2"/>
  <c r="G127" i="2"/>
  <c r="G138" i="2"/>
  <c r="A16" i="5"/>
  <c r="A20" i="5"/>
  <c r="A15" i="4"/>
  <c r="D18" i="2"/>
  <c r="F18" i="2" s="1"/>
  <c r="G37" i="2"/>
  <c r="A17" i="6"/>
  <c r="A14" i="9"/>
  <c r="A16" i="4"/>
  <c r="D32" i="2"/>
  <c r="F32" i="2" s="1"/>
  <c r="A16" i="3"/>
  <c r="G130" i="2"/>
  <c r="A19" i="5"/>
  <c r="A17" i="7"/>
  <c r="G113" i="2"/>
  <c r="G44" i="2"/>
  <c r="G68" i="2"/>
  <c r="G50" i="2"/>
  <c r="A18" i="5"/>
  <c r="D140" i="2"/>
  <c r="F140" i="2" s="1"/>
  <c r="A10" i="9"/>
  <c r="A13" i="9"/>
  <c r="A15" i="9"/>
  <c r="A10" i="3"/>
  <c r="A15" i="3"/>
  <c r="D53" i="2"/>
  <c r="F53" i="2" s="1"/>
  <c r="A13" i="3"/>
  <c r="A14" i="4"/>
  <c r="A14" i="3"/>
  <c r="D59" i="2"/>
  <c r="F59" i="2" s="1"/>
  <c r="A17" i="5"/>
  <c r="D41" i="2"/>
  <c r="F41" i="2" s="1"/>
  <c r="D48" i="2"/>
  <c r="F48" i="2" s="1"/>
  <c r="E47" i="2"/>
  <c r="A16" i="6"/>
  <c r="D36" i="2"/>
  <c r="F36" i="2" s="1"/>
  <c r="A13" i="6"/>
  <c r="G29" i="2"/>
  <c r="A15" i="5"/>
  <c r="A14" i="5"/>
  <c r="A13" i="5"/>
  <c r="A12" i="5"/>
  <c r="G24" i="2"/>
  <c r="A11" i="5"/>
  <c r="E11" i="2"/>
  <c r="A9" i="4"/>
  <c r="D35" i="2"/>
  <c r="F35" i="2" s="1"/>
  <c r="A13" i="4"/>
  <c r="E34" i="2"/>
  <c r="A12" i="4"/>
  <c r="D21" i="2"/>
  <c r="F21" i="2" s="1"/>
  <c r="A11" i="4"/>
  <c r="E23" i="2"/>
  <c r="G23" i="2" s="1"/>
  <c r="E3" i="4"/>
  <c r="F9" i="1" s="1"/>
  <c r="A10" i="4"/>
  <c r="D9" i="2"/>
  <c r="F9" i="2" s="1"/>
  <c r="D65" i="2"/>
  <c r="F65" i="2" s="1"/>
  <c r="A12" i="3"/>
  <c r="D70" i="2"/>
  <c r="F70" i="2" s="1"/>
  <c r="A11" i="3"/>
  <c r="D75" i="2"/>
  <c r="F75" i="2" s="1"/>
  <c r="E3" i="3"/>
  <c r="F10" i="1" s="1"/>
  <c r="D80" i="2"/>
  <c r="F80" i="2" s="1"/>
  <c r="A9" i="3"/>
  <c r="G121" i="2"/>
  <c r="G100" i="2"/>
  <c r="G120" i="2"/>
  <c r="G28" i="2"/>
  <c r="G5" i="2"/>
  <c r="G71" i="2"/>
  <c r="G148" i="2"/>
  <c r="G129" i="2"/>
  <c r="G40" i="2"/>
  <c r="G96" i="2"/>
  <c r="G136" i="2"/>
  <c r="G145" i="2"/>
  <c r="G103" i="2"/>
  <c r="G143" i="2"/>
  <c r="G63" i="2"/>
  <c r="G83" i="2"/>
  <c r="G112" i="2"/>
  <c r="G43" i="2"/>
  <c r="G67" i="2"/>
  <c r="G134" i="2"/>
  <c r="G58" i="2"/>
  <c r="G79" i="2"/>
  <c r="G91" i="2"/>
  <c r="G131" i="2"/>
  <c r="G55" i="2"/>
  <c r="G76" i="2"/>
  <c r="G46" i="2"/>
  <c r="G124" i="2"/>
  <c r="G74" i="2"/>
  <c r="G49" i="2"/>
  <c r="G149" i="2"/>
  <c r="G98" i="2"/>
  <c r="G20" i="2"/>
  <c r="G119" i="2"/>
  <c r="G139" i="2"/>
  <c r="G116" i="2"/>
  <c r="G123" i="2"/>
  <c r="G51" i="2"/>
  <c r="G73" i="2"/>
  <c r="G92" i="2"/>
  <c r="G56" i="2"/>
  <c r="G77" i="2"/>
  <c r="G114" i="2"/>
  <c r="G45" i="2"/>
  <c r="G69" i="2"/>
  <c r="G94" i="2"/>
  <c r="G111" i="2"/>
  <c r="G66" i="2"/>
  <c r="G39" i="2"/>
  <c r="G93" i="2"/>
  <c r="G133" i="2"/>
  <c r="G57" i="2"/>
  <c r="G78" i="2"/>
  <c r="G102" i="2"/>
  <c r="G142" i="2"/>
  <c r="G62" i="2"/>
  <c r="G82" i="2"/>
  <c r="G52" i="2"/>
  <c r="G90" i="2"/>
  <c r="G106" i="2"/>
  <c r="G117" i="2"/>
  <c r="G122" i="2"/>
  <c r="G72" i="2"/>
  <c r="G104" i="2"/>
  <c r="G144" i="2"/>
  <c r="G64" i="2"/>
  <c r="G84" i="2"/>
  <c r="G97" i="2"/>
  <c r="G147" i="2"/>
  <c r="G22" i="2"/>
  <c r="A12" i="9"/>
  <c r="D85" i="2"/>
  <c r="F85" i="2" s="1"/>
  <c r="D115" i="2"/>
  <c r="F115" i="2" s="1"/>
  <c r="D105" i="2"/>
  <c r="F105" i="2" s="1"/>
  <c r="X15" i="1"/>
  <c r="AN15" i="1"/>
  <c r="G125" i="2"/>
  <c r="G14" i="2"/>
  <c r="G135" i="2"/>
  <c r="G31" i="2"/>
  <c r="A15" i="6"/>
  <c r="D33" i="2"/>
  <c r="F33" i="2" s="1"/>
  <c r="A14" i="6"/>
  <c r="D3" i="2"/>
  <c r="F3" i="2" s="1"/>
  <c r="E3" i="6"/>
  <c r="F6" i="1" s="1"/>
  <c r="D3" i="6"/>
  <c r="G54" i="2"/>
  <c r="A15" i="7"/>
  <c r="G60" i="2"/>
  <c r="A14" i="7"/>
  <c r="G27" i="2"/>
  <c r="G2" i="2"/>
  <c r="D3" i="9"/>
  <c r="E3" i="9"/>
  <c r="F5" i="1" s="1"/>
  <c r="G4" i="2"/>
  <c r="A13" i="7"/>
  <c r="D6" i="2"/>
  <c r="F6" i="2" s="1"/>
  <c r="A12" i="7"/>
  <c r="A11" i="7"/>
  <c r="D7" i="2"/>
  <c r="F7" i="2" s="1"/>
  <c r="A10" i="7"/>
  <c r="D8" i="2"/>
  <c r="F8" i="2" s="1"/>
  <c r="E3" i="7"/>
  <c r="F7" i="1" s="1"/>
  <c r="A9" i="7"/>
  <c r="D10" i="2"/>
  <c r="F10" i="2" s="1"/>
  <c r="D3" i="7"/>
  <c r="A10" i="6"/>
  <c r="D11" i="2"/>
  <c r="A12" i="6"/>
  <c r="D16" i="2"/>
  <c r="F16" i="2" s="1"/>
  <c r="A11" i="6"/>
  <c r="D25" i="2"/>
  <c r="F25" i="2" s="1"/>
  <c r="D26" i="2"/>
  <c r="F26" i="2" s="1"/>
  <c r="G19" i="2"/>
  <c r="A9" i="6"/>
  <c r="I9" i="1"/>
  <c r="D15" i="2"/>
  <c r="F15" i="2" s="1"/>
  <c r="A9" i="5"/>
  <c r="D17" i="2"/>
  <c r="F17" i="2" s="1"/>
  <c r="H15" i="1"/>
  <c r="P15" i="1"/>
  <c r="Z15" i="1"/>
  <c r="AH15" i="1"/>
  <c r="R15" i="1"/>
  <c r="AF15" i="1"/>
  <c r="L15" i="1"/>
  <c r="T15" i="1"/>
  <c r="AD15" i="1"/>
  <c r="AL15" i="1"/>
  <c r="AR15" i="1"/>
  <c r="J15" i="1"/>
  <c r="AB15" i="1"/>
  <c r="AJ15" i="1"/>
  <c r="AT15" i="1"/>
  <c r="I5" i="7"/>
  <c r="H5" i="17"/>
  <c r="N10" i="1"/>
  <c r="N15" i="1" s="1"/>
  <c r="D3" i="3"/>
  <c r="D38" i="2"/>
  <c r="F38" i="2" s="1"/>
  <c r="AP6" i="1"/>
  <c r="AP15" i="1" s="1"/>
  <c r="AO6" i="1"/>
  <c r="V8" i="1"/>
  <c r="V15" i="1" s="1"/>
  <c r="A9" i="14"/>
  <c r="H5" i="15"/>
  <c r="D3" i="15"/>
  <c r="E12" i="1" s="1"/>
  <c r="I5" i="4"/>
  <c r="I5" i="6"/>
  <c r="I5" i="3"/>
  <c r="H5" i="16"/>
  <c r="I5" i="9"/>
  <c r="AU14" i="1"/>
  <c r="B22" i="1"/>
  <c r="I5" i="5"/>
  <c r="E3" i="5"/>
  <c r="F8" i="1" s="1"/>
  <c r="B19" i="1"/>
  <c r="K3" i="1"/>
  <c r="E1" i="7" l="1"/>
  <c r="D7" i="1" s="1"/>
  <c r="C18" i="6"/>
  <c r="C136" i="2" s="1"/>
  <c r="C20" i="6"/>
  <c r="C116" i="2" s="1"/>
  <c r="C21" i="6"/>
  <c r="C106" i="2" s="1"/>
  <c r="C22" i="6"/>
  <c r="C96" i="2" s="1"/>
  <c r="C23" i="6"/>
  <c r="C86" i="2" s="1"/>
  <c r="C19" i="6"/>
  <c r="C126" i="2" s="1"/>
  <c r="E9" i="1"/>
  <c r="C23" i="4"/>
  <c r="C89" i="2" s="1"/>
  <c r="C22" i="4"/>
  <c r="C99" i="2" s="1"/>
  <c r="C20" i="4"/>
  <c r="C119" i="2" s="1"/>
  <c r="C21" i="4"/>
  <c r="C109" i="2" s="1"/>
  <c r="C23" i="7"/>
  <c r="C88" i="2" s="1"/>
  <c r="C20" i="7"/>
  <c r="C118" i="2" s="1"/>
  <c r="C21" i="7"/>
  <c r="C108" i="2" s="1"/>
  <c r="C22" i="7"/>
  <c r="C98" i="2" s="1"/>
  <c r="AC15" i="1"/>
  <c r="AA15" i="1"/>
  <c r="C16" i="9"/>
  <c r="C19" i="9"/>
  <c r="C20" i="9"/>
  <c r="C115" i="2" s="1"/>
  <c r="C21" i="9"/>
  <c r="C105" i="2" s="1"/>
  <c r="C22" i="9"/>
  <c r="C95" i="2" s="1"/>
  <c r="C17" i="9"/>
  <c r="C18" i="9"/>
  <c r="C135" i="2" s="1"/>
  <c r="C23" i="9"/>
  <c r="C85" i="2" s="1"/>
  <c r="J5" i="17"/>
  <c r="M3" i="1"/>
  <c r="L5" i="17" s="1"/>
  <c r="F88" i="2"/>
  <c r="E1" i="3"/>
  <c r="D10" i="1" s="1"/>
  <c r="C14" i="3"/>
  <c r="C59" i="2" s="1"/>
  <c r="C16" i="3"/>
  <c r="C46" i="2" s="1"/>
  <c r="C9" i="3"/>
  <c r="C11" i="3"/>
  <c r="C75" i="2" s="1"/>
  <c r="C15" i="3"/>
  <c r="C53" i="2" s="1"/>
  <c r="C10" i="3"/>
  <c r="C80" i="2" s="1"/>
  <c r="C12" i="3"/>
  <c r="C70" i="2" s="1"/>
  <c r="C13" i="3"/>
  <c r="C65" i="2" s="1"/>
  <c r="C18" i="7"/>
  <c r="C138" i="2" s="1"/>
  <c r="C19" i="7"/>
  <c r="C128" i="2" s="1"/>
  <c r="AK15" i="1"/>
  <c r="E1" i="6"/>
  <c r="D6" i="1" s="1"/>
  <c r="E1" i="4"/>
  <c r="D9" i="1" s="1"/>
  <c r="AG15" i="1"/>
  <c r="AO15" i="1"/>
  <c r="F99" i="2"/>
  <c r="G118" i="2"/>
  <c r="F89" i="2"/>
  <c r="G109" i="2"/>
  <c r="F87" i="2"/>
  <c r="G137" i="2"/>
  <c r="F108" i="2"/>
  <c r="G95" i="2"/>
  <c r="G107" i="2"/>
  <c r="E6" i="1"/>
  <c r="C12" i="6"/>
  <c r="C16" i="2" s="1"/>
  <c r="C13" i="6"/>
  <c r="C11" i="2" s="1"/>
  <c r="C14" i="6"/>
  <c r="C3" i="2" s="1"/>
  <c r="C15" i="6"/>
  <c r="C33" i="2" s="1"/>
  <c r="C16" i="6"/>
  <c r="C36" i="2" s="1"/>
  <c r="C17" i="6"/>
  <c r="C37" i="2" s="1"/>
  <c r="C10" i="6"/>
  <c r="C26" i="2" s="1"/>
  <c r="C9" i="6"/>
  <c r="C19" i="2" s="1"/>
  <c r="C11" i="6"/>
  <c r="C25" i="2" s="1"/>
  <c r="G128" i="2"/>
  <c r="C3" i="3"/>
  <c r="C10" i="7"/>
  <c r="C8" i="2" s="1"/>
  <c r="C9" i="7"/>
  <c r="C10" i="2" s="1"/>
  <c r="C16" i="7"/>
  <c r="C47" i="2" s="1"/>
  <c r="C11" i="7"/>
  <c r="C7" i="2" s="1"/>
  <c r="C12" i="7"/>
  <c r="C6" i="2" s="1"/>
  <c r="C13" i="7"/>
  <c r="C4" i="2" s="1"/>
  <c r="C15" i="7"/>
  <c r="C54" i="2" s="1"/>
  <c r="C14" i="7"/>
  <c r="C60" i="2" s="1"/>
  <c r="C17" i="7"/>
  <c r="C39" i="2" s="1"/>
  <c r="F23" i="2"/>
  <c r="C17" i="4"/>
  <c r="C40" i="2" s="1"/>
  <c r="C18" i="4"/>
  <c r="C139" i="2" s="1"/>
  <c r="C19" i="4"/>
  <c r="C129" i="2" s="1"/>
  <c r="C3" i="4"/>
  <c r="G47" i="2"/>
  <c r="F47" i="2"/>
  <c r="F11" i="2"/>
  <c r="C3" i="9"/>
  <c r="E10" i="1"/>
  <c r="C145" i="2"/>
  <c r="G34" i="2"/>
  <c r="F34" i="2"/>
  <c r="C11" i="4"/>
  <c r="C23" i="2" s="1"/>
  <c r="C12" i="4"/>
  <c r="C21" i="2" s="1"/>
  <c r="C13" i="4"/>
  <c r="C34" i="2" s="1"/>
  <c r="C14" i="4"/>
  <c r="C35" i="2" s="1"/>
  <c r="C15" i="4"/>
  <c r="C18" i="2" s="1"/>
  <c r="C16" i="4"/>
  <c r="C32" i="2" s="1"/>
  <c r="C9" i="4"/>
  <c r="C15" i="2" s="1"/>
  <c r="C10" i="4"/>
  <c r="C9" i="2" s="1"/>
  <c r="F30" i="2"/>
  <c r="G12" i="2"/>
  <c r="F18" i="1"/>
  <c r="E5" i="1"/>
  <c r="AU10" i="1" s="1"/>
  <c r="C9" i="9"/>
  <c r="C14" i="2" s="1"/>
  <c r="C10" i="9"/>
  <c r="C31" i="2" s="1"/>
  <c r="C11" i="9"/>
  <c r="C30" i="2" s="1"/>
  <c r="C12" i="9"/>
  <c r="C13" i="9"/>
  <c r="C15" i="9"/>
  <c r="C14" i="9"/>
  <c r="G126" i="2"/>
  <c r="G86" i="2"/>
  <c r="G33" i="2"/>
  <c r="G38" i="2"/>
  <c r="G6" i="2"/>
  <c r="G35" i="2"/>
  <c r="G53" i="2"/>
  <c r="G18" i="2"/>
  <c r="G41" i="2"/>
  <c r="G26" i="2"/>
  <c r="G85" i="2"/>
  <c r="G32" i="2"/>
  <c r="G105" i="2"/>
  <c r="G115" i="2"/>
  <c r="G75" i="2"/>
  <c r="G70" i="2"/>
  <c r="G48" i="2"/>
  <c r="G8" i="2"/>
  <c r="G17" i="2"/>
  <c r="G25" i="2"/>
  <c r="G7" i="2"/>
  <c r="G21" i="2"/>
  <c r="G59" i="2"/>
  <c r="G16" i="2"/>
  <c r="G80" i="2"/>
  <c r="G10" i="2"/>
  <c r="G3" i="2"/>
  <c r="G65" i="2"/>
  <c r="G36" i="2"/>
  <c r="G15" i="2"/>
  <c r="G9" i="2"/>
  <c r="G140" i="2"/>
  <c r="G11" i="2"/>
  <c r="C3" i="6"/>
  <c r="G30" i="2"/>
  <c r="E7" i="1"/>
  <c r="C3" i="7"/>
  <c r="J5" i="16"/>
  <c r="L5" i="3"/>
  <c r="L5" i="9"/>
  <c r="L5" i="6"/>
  <c r="L5" i="4"/>
  <c r="J5" i="15"/>
  <c r="L5" i="7"/>
  <c r="J5" i="14"/>
  <c r="E23" i="1"/>
  <c r="AU12" i="1"/>
  <c r="L5" i="5"/>
  <c r="C125" i="2" l="1"/>
  <c r="C22" i="2"/>
  <c r="C2" i="2"/>
  <c r="C27" i="2"/>
  <c r="C12" i="2"/>
  <c r="E18" i="1"/>
  <c r="L5" i="16"/>
  <c r="O5" i="3"/>
  <c r="O5" i="9"/>
  <c r="O5" i="6"/>
  <c r="O5" i="4"/>
  <c r="L5" i="14"/>
  <c r="L5" i="15"/>
  <c r="O5" i="7"/>
  <c r="AU9" i="1"/>
  <c r="O5" i="5"/>
  <c r="O3" i="1"/>
  <c r="N5" i="17" s="1"/>
  <c r="AU11" i="1"/>
  <c r="E19" i="1"/>
  <c r="F19" i="1"/>
  <c r="R5" i="6" l="1"/>
  <c r="R5" i="4"/>
  <c r="Q3" i="1"/>
  <c r="P5" i="17" s="1"/>
  <c r="R5" i="3"/>
  <c r="N5" i="15"/>
  <c r="R5" i="7"/>
  <c r="N5" i="14"/>
  <c r="R5" i="9"/>
  <c r="N5" i="16"/>
  <c r="R5" i="5"/>
  <c r="U5" i="4" l="1"/>
  <c r="U5" i="6"/>
  <c r="P5" i="15"/>
  <c r="U5" i="7"/>
  <c r="P5" i="16"/>
  <c r="P5" i="14"/>
  <c r="U5" i="9"/>
  <c r="U5" i="3"/>
  <c r="S3" i="1"/>
  <c r="U5" i="5"/>
  <c r="R5" i="17" l="1"/>
  <c r="U3" i="1"/>
  <c r="T5" i="17" s="1"/>
  <c r="R5" i="15"/>
  <c r="X5" i="4"/>
  <c r="X5" i="7"/>
  <c r="X5" i="6"/>
  <c r="R5" i="14"/>
  <c r="X5" i="9"/>
  <c r="R5" i="16"/>
  <c r="X5" i="3"/>
  <c r="X5" i="5"/>
  <c r="AA5" i="7" l="1"/>
  <c r="T5" i="14"/>
  <c r="AA5" i="9"/>
  <c r="T5" i="16"/>
  <c r="AA5" i="3"/>
  <c r="AA5" i="4"/>
  <c r="AA5" i="6"/>
  <c r="T5" i="15"/>
  <c r="W3" i="1"/>
  <c r="V5" i="17" s="1"/>
  <c r="AA5" i="5"/>
  <c r="AD5" i="7" l="1"/>
  <c r="V5" i="14"/>
  <c r="AD5" i="9"/>
  <c r="V5" i="16"/>
  <c r="AD5" i="3"/>
  <c r="AD5" i="6"/>
  <c r="AD5" i="4"/>
  <c r="V5" i="15"/>
  <c r="AD5" i="5"/>
  <c r="X5" i="17"/>
  <c r="X5" i="14" l="1"/>
  <c r="AG5" i="9"/>
  <c r="X5" i="16"/>
  <c r="AG5" i="3"/>
  <c r="AG5" i="6"/>
  <c r="AG5" i="7"/>
  <c r="AG5" i="4"/>
  <c r="X5" i="15"/>
  <c r="AA3" i="1"/>
  <c r="Z5" i="17" s="1"/>
  <c r="AG5" i="5"/>
  <c r="Z5" i="16" l="1"/>
  <c r="AJ5" i="3"/>
  <c r="Z5" i="14"/>
  <c r="AJ5" i="6"/>
  <c r="AJ5" i="4"/>
  <c r="AJ5" i="7"/>
  <c r="Z5" i="15"/>
  <c r="AJ5" i="9"/>
  <c r="AC3" i="1"/>
  <c r="AB5" i="17" s="1"/>
  <c r="AJ5" i="5"/>
  <c r="AB5" i="16" l="1"/>
  <c r="AM5" i="3"/>
  <c r="AM5" i="6"/>
  <c r="AM5" i="4"/>
  <c r="AB5" i="15"/>
  <c r="AB5" i="14"/>
  <c r="AM5" i="9"/>
  <c r="AM5" i="7"/>
  <c r="AM5" i="5"/>
  <c r="AE3" i="1"/>
  <c r="AD5" i="17" s="1"/>
  <c r="AP5" i="6" l="1"/>
  <c r="AP5" i="4"/>
  <c r="AD5" i="15"/>
  <c r="AP5" i="5"/>
  <c r="AD5" i="16"/>
  <c r="AP5" i="7"/>
  <c r="AP5" i="3"/>
  <c r="AD5" i="14"/>
  <c r="AP5" i="9"/>
  <c r="AG3" i="1"/>
  <c r="AF5" i="17" s="1"/>
  <c r="AS5" i="4" l="1"/>
  <c r="AS5" i="5"/>
  <c r="AF5" i="15"/>
  <c r="AS5" i="6"/>
  <c r="AS5" i="7"/>
  <c r="AS5" i="3"/>
  <c r="AF5" i="14"/>
  <c r="AS5" i="9"/>
  <c r="AF5" i="16"/>
  <c r="AI3" i="1"/>
  <c r="AH5" i="17" s="1"/>
  <c r="AH5" i="15" l="1"/>
  <c r="AV5" i="5"/>
  <c r="AV5" i="7"/>
  <c r="AH5" i="14"/>
  <c r="AV5" i="9"/>
  <c r="AV5" i="4"/>
  <c r="AH5" i="16"/>
  <c r="AV5" i="3"/>
  <c r="AV5" i="6"/>
  <c r="AK3" i="1"/>
  <c r="AY5" i="5" s="1"/>
  <c r="BF5" i="17" l="1"/>
  <c r="AJ5" i="17"/>
  <c r="BF5" i="16"/>
  <c r="AY5" i="3"/>
  <c r="AJ5" i="14"/>
  <c r="AY5" i="6"/>
  <c r="AY5" i="4"/>
  <c r="AJ5" i="15"/>
  <c r="BF5" i="14"/>
  <c r="AJ5" i="16"/>
  <c r="BF5" i="15"/>
  <c r="AY5" i="9"/>
  <c r="AM3" i="1"/>
  <c r="BB5" i="5" s="1"/>
  <c r="AY5" i="7"/>
  <c r="BH5" i="17" l="1"/>
  <c r="AL5" i="17"/>
  <c r="BH5" i="16"/>
  <c r="BB5" i="3"/>
  <c r="AL5" i="14"/>
  <c r="BB5" i="6"/>
  <c r="BB5" i="4"/>
  <c r="AL5" i="16"/>
  <c r="BH5" i="15"/>
  <c r="AL5" i="15"/>
  <c r="BH5" i="14"/>
  <c r="BB5" i="7"/>
  <c r="BB5" i="9"/>
  <c r="AO3" i="1"/>
  <c r="AQ3" i="1" l="1"/>
  <c r="BH5" i="5" s="1"/>
  <c r="BE5" i="5"/>
  <c r="BJ5" i="17"/>
  <c r="AN5" i="17"/>
  <c r="AN5" i="14"/>
  <c r="BE5" i="6"/>
  <c r="BE5" i="4"/>
  <c r="AN5" i="16"/>
  <c r="BJ5" i="15"/>
  <c r="BE5" i="3"/>
  <c r="BE5" i="7"/>
  <c r="AN5" i="15"/>
  <c r="BJ5" i="14"/>
  <c r="BE5" i="9"/>
  <c r="BJ5" i="16"/>
  <c r="BL5" i="14"/>
  <c r="BH5" i="9"/>
  <c r="BH5" i="7" l="1"/>
  <c r="BL5" i="16"/>
  <c r="AP5" i="17"/>
  <c r="BL5" i="15"/>
  <c r="BH5" i="3"/>
  <c r="BL5" i="17"/>
  <c r="AP5" i="15"/>
  <c r="AS3" i="1"/>
  <c r="BK5" i="5" s="1"/>
  <c r="BH5" i="6"/>
  <c r="AP5" i="16"/>
  <c r="AP5" i="14"/>
  <c r="BH5" i="4"/>
  <c r="BN5" i="16" l="1"/>
  <c r="BN5" i="15"/>
  <c r="BK5" i="6"/>
  <c r="BK5" i="9"/>
  <c r="BN5" i="14"/>
  <c r="AR5" i="16"/>
  <c r="AR5" i="17"/>
  <c r="BN5" i="17"/>
  <c r="AR5" i="15"/>
  <c r="BK5" i="7"/>
  <c r="AR5" i="14"/>
  <c r="BK5" i="3"/>
  <c r="BK5" i="4"/>
  <c r="D10" i="5"/>
  <c r="D13" i="2" s="1"/>
  <c r="AA7" i="5"/>
  <c r="AC7" i="5" s="1"/>
  <c r="U8" i="1"/>
  <c r="U15" i="1" s="1"/>
  <c r="AG7" i="5"/>
  <c r="X7" i="5"/>
  <c r="U7" i="5"/>
  <c r="W7" i="5" s="1"/>
  <c r="R7" i="5"/>
  <c r="O7" i="5"/>
  <c r="L7" i="5"/>
  <c r="I7" i="5"/>
  <c r="K7" i="5" s="1"/>
  <c r="AD7" i="5"/>
  <c r="A10" i="5" l="1"/>
  <c r="Y8" i="1"/>
  <c r="Y15" i="1" s="1"/>
  <c r="AI7" i="5"/>
  <c r="W8" i="1"/>
  <c r="W15" i="1" s="1"/>
  <c r="AF7" i="5"/>
  <c r="O8" i="1"/>
  <c r="O15" i="1" s="1"/>
  <c r="T7" i="5"/>
  <c r="S8" i="1"/>
  <c r="S15" i="1" s="1"/>
  <c r="Z7" i="5"/>
  <c r="I8" i="1"/>
  <c r="I15" i="1" s="1"/>
  <c r="K8" i="1"/>
  <c r="K15" i="1" s="1"/>
  <c r="N7" i="5"/>
  <c r="M8" i="1"/>
  <c r="M15" i="1" s="1"/>
  <c r="Q7" i="5"/>
  <c r="Q8" i="1"/>
  <c r="Q15" i="1" s="1"/>
  <c r="F13" i="2"/>
  <c r="G13" i="2"/>
  <c r="G8" i="1"/>
  <c r="G15" i="1" s="1"/>
  <c r="D3" i="5"/>
  <c r="C21" i="5" l="1"/>
  <c r="C110" i="2" s="1"/>
  <c r="C23" i="5"/>
  <c r="C90" i="2" s="1"/>
  <c r="C22" i="5"/>
  <c r="C100" i="2" s="1"/>
  <c r="C20" i="5"/>
  <c r="C120" i="2" s="1"/>
  <c r="E1" i="5"/>
  <c r="D8" i="1" s="1"/>
  <c r="C19" i="5"/>
  <c r="C130" i="2" s="1"/>
  <c r="C18" i="5"/>
  <c r="C140" i="2" s="1"/>
  <c r="C17" i="5"/>
  <c r="C41" i="2" s="1"/>
  <c r="C10" i="5"/>
  <c r="C13" i="2" s="1"/>
  <c r="E8" i="1"/>
  <c r="C12" i="5"/>
  <c r="C5" i="2" s="1"/>
  <c r="C13" i="5"/>
  <c r="C20" i="2" s="1"/>
  <c r="C11" i="5"/>
  <c r="C24" i="2" s="1"/>
  <c r="C14" i="5"/>
  <c r="C28" i="2" s="1"/>
  <c r="C9" i="5"/>
  <c r="C17" i="2" s="1"/>
  <c r="C16" i="5"/>
  <c r="C48" i="2" s="1"/>
  <c r="C3" i="5"/>
  <c r="C15" i="5"/>
  <c r="C29" i="2" s="1"/>
  <c r="C8" i="1" l="1"/>
  <c r="C5" i="1"/>
  <c r="C10" i="1"/>
  <c r="C7" i="1"/>
  <c r="C9" i="1"/>
  <c r="C6" i="1"/>
  <c r="C11" i="1"/>
  <c r="C19" i="1" s="1"/>
  <c r="C13" i="1"/>
  <c r="C14" i="1"/>
  <c r="C24" i="1" s="1"/>
  <c r="C12" i="1"/>
  <c r="C23" i="1" s="1"/>
  <c r="AU5" i="1"/>
  <c r="AU6" i="1"/>
  <c r="AU7" i="1"/>
  <c r="AU8" i="1"/>
  <c r="C18" i="1" l="1"/>
  <c r="AU15" i="1"/>
</calcChain>
</file>

<file path=xl/sharedStrings.xml><?xml version="1.0" encoding="utf-8"?>
<sst xmlns="http://schemas.openxmlformats.org/spreadsheetml/2006/main" count="1178" uniqueCount="262">
  <si>
    <t>Name</t>
  </si>
  <si>
    <t>% Win</t>
  </si>
  <si>
    <t>Loss</t>
  </si>
  <si>
    <t>GTQ</t>
  </si>
  <si>
    <t xml:space="preserve"> </t>
  </si>
  <si>
    <t>PL</t>
  </si>
  <si>
    <t>TEAM</t>
  </si>
  <si>
    <t>TOTAL</t>
  </si>
  <si>
    <t>TOTAL GAMES</t>
  </si>
  <si>
    <t>W</t>
  </si>
  <si>
    <t>L</t>
  </si>
  <si>
    <t>1W</t>
  </si>
  <si>
    <t>1L</t>
  </si>
  <si>
    <t>2W</t>
  </si>
  <si>
    <t>2L</t>
  </si>
  <si>
    <t>3W</t>
  </si>
  <si>
    <t>3L</t>
  </si>
  <si>
    <t>4W</t>
  </si>
  <si>
    <t>4L</t>
  </si>
  <si>
    <t>5W</t>
  </si>
  <si>
    <t>5L</t>
  </si>
  <si>
    <t>6W</t>
  </si>
  <si>
    <t>6L</t>
  </si>
  <si>
    <t>7W</t>
  </si>
  <si>
    <t>7L</t>
  </si>
  <si>
    <t>8W</t>
  </si>
  <si>
    <t>8L</t>
  </si>
  <si>
    <t>9W</t>
  </si>
  <si>
    <t>9L</t>
  </si>
  <si>
    <t>10W</t>
  </si>
  <si>
    <t>10L</t>
  </si>
  <si>
    <t>11W</t>
  </si>
  <si>
    <t>11L</t>
  </si>
  <si>
    <t>12W</t>
  </si>
  <si>
    <t>12L</t>
  </si>
  <si>
    <t>13W</t>
  </si>
  <si>
    <t>13L</t>
  </si>
  <si>
    <t>14W</t>
  </si>
  <si>
    <t>14L</t>
  </si>
  <si>
    <t>15W</t>
  </si>
  <si>
    <t>15L</t>
  </si>
  <si>
    <t>16W</t>
  </si>
  <si>
    <t>16L</t>
  </si>
  <si>
    <t>17W</t>
  </si>
  <si>
    <t>17L</t>
  </si>
  <si>
    <t>18W</t>
  </si>
  <si>
    <t>18L</t>
  </si>
  <si>
    <t>19W</t>
  </si>
  <si>
    <t>19L</t>
  </si>
  <si>
    <t>20W</t>
  </si>
  <si>
    <t>20L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</si>
  <si>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</si>
  <si>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</si>
  <si>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</si>
  <si>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</si>
  <si>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</si>
  <si>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</si>
  <si>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</si>
  <si>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</si>
  <si>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</si>
  <si>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Team Total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</si>
  <si>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</si>
  <si>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</si>
  <si>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</si>
  <si>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</si>
  <si>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</si>
  <si>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</si>
  <si>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</si>
  <si>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</si>
  <si>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</si>
  <si>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</si>
  <si>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</si>
  <si>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</si>
  <si>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</si>
  <si>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</si>
  <si>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</si>
  <si>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</si>
  <si>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</si>
  <si>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</si>
  <si>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</si>
  <si>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</si>
  <si>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</si>
  <si>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</si>
  <si>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</si>
  <si>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</si>
  <si>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26</t>
  </si>
  <si>
    <t>Weeek 26</t>
  </si>
  <si>
    <t>10th</t>
  </si>
  <si>
    <t xml:space="preserve">W </t>
  </si>
  <si>
    <t xml:space="preserve">L </t>
  </si>
  <si>
    <t>Totals</t>
  </si>
  <si>
    <t>PCT Win</t>
  </si>
  <si>
    <t>Win</t>
  </si>
  <si>
    <t>Played</t>
  </si>
  <si>
    <t>Player</t>
  </si>
  <si>
    <t xml:space="preserve">Team </t>
  </si>
  <si>
    <t>Division A Standings</t>
  </si>
  <si>
    <t>TEAM NAME 7</t>
  </si>
  <si>
    <t>TEAM NAME 8</t>
  </si>
  <si>
    <t>TEAM NAME 9</t>
  </si>
  <si>
    <t>TEAM NAME 10</t>
  </si>
  <si>
    <t>1 _TEAM 7</t>
  </si>
  <si>
    <t>2 _TEAM 7</t>
  </si>
  <si>
    <t>3 _TEAM 7</t>
  </si>
  <si>
    <t>4 _TEAM 7</t>
  </si>
  <si>
    <t>5 _TEAM 7</t>
  </si>
  <si>
    <t>6 _TEAM 7</t>
  </si>
  <si>
    <t>7 _TEAM 7</t>
  </si>
  <si>
    <t>8 _TEAM 7</t>
  </si>
  <si>
    <t>9 _TEAM 7</t>
  </si>
  <si>
    <t>10 _TEAM 7</t>
  </si>
  <si>
    <t>11 _TEAM 7</t>
  </si>
  <si>
    <t>12 _TEAM 7</t>
  </si>
  <si>
    <t>13 _TEAM 7</t>
  </si>
  <si>
    <t>14 _TEAM 7</t>
  </si>
  <si>
    <t>15 _TEAM 7</t>
  </si>
  <si>
    <t>1 _TEAM 8</t>
  </si>
  <si>
    <t>2 _TEAM 8</t>
  </si>
  <si>
    <t>3 _TEAM 8</t>
  </si>
  <si>
    <t>4 _TEAM 8</t>
  </si>
  <si>
    <t>5 _TEAM 8</t>
  </si>
  <si>
    <t>6 _TEAM 8</t>
  </si>
  <si>
    <t>7 _TEAM 8</t>
  </si>
  <si>
    <t>8 _TEAM 8</t>
  </si>
  <si>
    <t>9 _TEAM 8</t>
  </si>
  <si>
    <t>10 _TEAM 8</t>
  </si>
  <si>
    <t>11 _TEAM 8</t>
  </si>
  <si>
    <t>12 _TEAM 8</t>
  </si>
  <si>
    <t>13 _TEAM 8</t>
  </si>
  <si>
    <t>14 _TEAM 8</t>
  </si>
  <si>
    <t>15 _TEAM 8</t>
  </si>
  <si>
    <t>1 _TEAM 9</t>
  </si>
  <si>
    <t>2 _TEAM 9</t>
  </si>
  <si>
    <t>3 _TEAM 9</t>
  </si>
  <si>
    <t>4 _TEAM 9</t>
  </si>
  <si>
    <t>5 _TEAM 9</t>
  </si>
  <si>
    <t>6 _TEAM 9</t>
  </si>
  <si>
    <t>7 _TEAM 9</t>
  </si>
  <si>
    <t>8 _TEAM 9</t>
  </si>
  <si>
    <t>9 _TEAM 9</t>
  </si>
  <si>
    <t>10 _TEAM 9</t>
  </si>
  <si>
    <t>11 _TEAM 9</t>
  </si>
  <si>
    <t>12 _TEAM 9</t>
  </si>
  <si>
    <t>13 _TEAM 9</t>
  </si>
  <si>
    <t>14 _TEAM 9</t>
  </si>
  <si>
    <t>15 _TEAM 9</t>
  </si>
  <si>
    <t>1 _TEAM 10</t>
  </si>
  <si>
    <t>2 _TEAM 10</t>
  </si>
  <si>
    <t>3 _TEAM 10</t>
  </si>
  <si>
    <t>4 _TEAM 10</t>
  </si>
  <si>
    <t>5 _TEAM 10</t>
  </si>
  <si>
    <t>6 _TEAM 10</t>
  </si>
  <si>
    <t>7 _TEAM 10</t>
  </si>
  <si>
    <t>8 _TEAM 10</t>
  </si>
  <si>
    <t>9 _TEAM 10</t>
  </si>
  <si>
    <t>10 _TEAM 10</t>
  </si>
  <si>
    <t>11 _TEAM 10</t>
  </si>
  <si>
    <t>12 _TEAM 10</t>
  </si>
  <si>
    <t>13 _TEAM 10</t>
  </si>
  <si>
    <t>14 _TEAM 10</t>
  </si>
  <si>
    <t>15 _TEAM 10</t>
  </si>
  <si>
    <t>Games needed to play Top Shooter</t>
  </si>
  <si>
    <t>DATES</t>
  </si>
  <si>
    <t>Match Points</t>
  </si>
  <si>
    <t>MP</t>
  </si>
  <si>
    <t>PTB</t>
  </si>
  <si>
    <t>WP</t>
  </si>
  <si>
    <t>Blue Max</t>
  </si>
  <si>
    <t>Bogarts 1</t>
  </si>
  <si>
    <t>Bogarts 3</t>
  </si>
  <si>
    <t>Paul &amp; Eddies</t>
  </si>
  <si>
    <t>Paul &amp; Harveys 2</t>
  </si>
  <si>
    <t>Brian Weil</t>
  </si>
  <si>
    <t>Joey Poythress</t>
  </si>
  <si>
    <t>Eddie Macedo</t>
  </si>
  <si>
    <t>Gueorguio Gueoguiev</t>
  </si>
  <si>
    <t>Travis Purdom</t>
  </si>
  <si>
    <t>Bryan Walker</t>
  </si>
  <si>
    <t>Jimmy Robles</t>
  </si>
  <si>
    <t>John Mawdsley</t>
  </si>
  <si>
    <t>Andy Irwin</t>
  </si>
  <si>
    <t>Victor Peres</t>
  </si>
  <si>
    <t>Jason Lagore</t>
  </si>
  <si>
    <t>zBYE</t>
  </si>
  <si>
    <t>Karen Mayberry</t>
  </si>
  <si>
    <t>Anthony Gavilan</t>
  </si>
  <si>
    <t>Jay Cristosomo</t>
  </si>
  <si>
    <t>Powen Chiu</t>
  </si>
  <si>
    <t>Mike Andrade</t>
  </si>
  <si>
    <t>Sam Guiterres</t>
  </si>
  <si>
    <t>Willie Deason</t>
  </si>
  <si>
    <t>Mike Causey</t>
  </si>
  <si>
    <t>Cheryl Hoffman</t>
  </si>
  <si>
    <t>John Sellers</t>
  </si>
  <si>
    <t>1 _Team_BYE</t>
  </si>
  <si>
    <t>2 _Team_BYE</t>
  </si>
  <si>
    <t>3 _Team_BYE</t>
  </si>
  <si>
    <t>4 _Team_BYE</t>
  </si>
  <si>
    <t>5 _Team_BYE</t>
  </si>
  <si>
    <t>6 _Team_BYE</t>
  </si>
  <si>
    <t>7 _Team_BYE</t>
  </si>
  <si>
    <t>8 _Team_BYE</t>
  </si>
  <si>
    <t>9 _Team_BYE</t>
  </si>
  <si>
    <t>10 _Team_BYE</t>
  </si>
  <si>
    <t>11 _Team_BYE</t>
  </si>
  <si>
    <t>12 _Team_BYE</t>
  </si>
  <si>
    <t>13 _Team_BYE</t>
  </si>
  <si>
    <t>14 _Team_BYE</t>
  </si>
  <si>
    <t>15 _Team_BYE</t>
  </si>
  <si>
    <t>8 _Team_Blue Max</t>
  </si>
  <si>
    <t>9 _Team_Blue Max</t>
  </si>
  <si>
    <t>10 _Team_Blue Max</t>
  </si>
  <si>
    <t>11 _Team_Blue Max</t>
  </si>
  <si>
    <t>12 _Team_Blue Max</t>
  </si>
  <si>
    <t>13 _Team_Blue Max</t>
  </si>
  <si>
    <t>14 _Team_Blue Max</t>
  </si>
  <si>
    <t>15 _Team_Blue Max</t>
  </si>
  <si>
    <t>9 _Team_Bogarts1</t>
  </si>
  <si>
    <t>10 _Team_Bogarts1</t>
  </si>
  <si>
    <t>11 _Team_Bogarts1</t>
  </si>
  <si>
    <t>12 _Team_Bogarts1</t>
  </si>
  <si>
    <t>13 _Team_Bogarts1</t>
  </si>
  <si>
    <t>14 _Team_Bogarts1</t>
  </si>
  <si>
    <t>15 _Team_Bogarts1</t>
  </si>
  <si>
    <t>6 _Team_Bogarts3</t>
  </si>
  <si>
    <t>7 _Team_Bogarts3</t>
  </si>
  <si>
    <t>8 _Team_Bogarts3</t>
  </si>
  <si>
    <t>9 _Team_Bogarts3</t>
  </si>
  <si>
    <t>10 _Team_Bogarts3</t>
  </si>
  <si>
    <t>11 _Team_Bogarts3</t>
  </si>
  <si>
    <t>12 _Team_Bogarts3</t>
  </si>
  <si>
    <t>13 _Team_Bogarts3</t>
  </si>
  <si>
    <t>14 _Team_Bogarts3</t>
  </si>
  <si>
    <t>15 _Team_Bogarts3</t>
  </si>
  <si>
    <t>9 _Team_Paul&amp;Eddies</t>
  </si>
  <si>
    <t>10 _Team_Paul&amp;Eddies</t>
  </si>
  <si>
    <t>11 _Team_Paul&amp;Eddies</t>
  </si>
  <si>
    <t>12 _Team_Paul&amp;Eddies</t>
  </si>
  <si>
    <t>13 _Team_Paul&amp;Eddies</t>
  </si>
  <si>
    <t>14 _Team_Paul&amp;Eddies</t>
  </si>
  <si>
    <t>15 _Team_Paul&amp;Eddies</t>
  </si>
  <si>
    <t>8 _Team_Paul&amp;Harveys2</t>
  </si>
  <si>
    <t>9 _Team_Paul&amp;Harveys2</t>
  </si>
  <si>
    <t>10 _Team_Paul&amp;Harveys2</t>
  </si>
  <si>
    <t>11 _Team_Paul&amp;Harveys2</t>
  </si>
  <si>
    <t>12 _Team_Paul&amp;Harveys2</t>
  </si>
  <si>
    <t>13 _Team_Paul&amp;Harveys2</t>
  </si>
  <si>
    <t>14 _Team_Paul&amp;Harveys2</t>
  </si>
  <si>
    <t>15 _Team_Paul&amp;Harveys2</t>
  </si>
  <si>
    <t>Jorge Martinez</t>
  </si>
  <si>
    <t>Scott Russell</t>
  </si>
  <si>
    <t>Forfeit</t>
  </si>
  <si>
    <t>Wayne Olson</t>
  </si>
  <si>
    <t>Khai ?</t>
  </si>
  <si>
    <t>Nick Kapur</t>
  </si>
  <si>
    <t>Patrick Monijo</t>
  </si>
  <si>
    <t>Dave Robles</t>
  </si>
  <si>
    <t>Seth Pagel</t>
  </si>
  <si>
    <t>Kevin Weil</t>
  </si>
  <si>
    <t>Adrian Escalnte</t>
  </si>
  <si>
    <t>Ross Hoksbergen</t>
  </si>
  <si>
    <t>Al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</si>
</sst>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m/d"/>
    <numFmt numFmtId="166" formatCode="m/d/yy"/>
    <numFmt numFmtId="167" formatCode="mm/dd/yy"/>
  </numFmts>
  <fonts count="18" x14ac:knownFonts="1">
    <font>
      <sz val="10"/>
      <color rgb="FF00000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969696"/>
        <bgColor rgb="FF969696"/>
      </patternFill>
    </fill>
    <fill>
      <patternFill patternType="solid">
        <fgColor rgb="FF33CCCC"/>
        <bgColor rgb="FF33CCCC"/>
      </patternFill>
    </fill>
    <fill>
      <patternFill patternType="solid">
        <fgColor rgb="FFFF8080"/>
        <bgColor rgb="FFFF8080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rgb="FFFFC000"/>
        <bgColor rgb="FFFFCC00"/>
      </patternFill>
    </fill>
    <fill>
      <patternFill patternType="solid">
        <fgColor theme="8" tint="0.39997558519241921"/>
        <bgColor rgb="FF33CCCC"/>
      </patternFill>
    </fill>
    <fill>
      <patternFill patternType="solid">
        <fgColor theme="5" tint="0.59999389629810485"/>
        <bgColor rgb="FFFF8080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rgb="FF33CCCC"/>
      </patternFill>
    </fill>
    <fill>
      <patternFill patternType="solid">
        <fgColor theme="0" tint="-0.14999847407452621"/>
        <bgColor rgb="FFFF808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rgb="FF99CCFF"/>
        <bgColor rgb="FFFFFF00"/>
      </patternFill>
    </fill>
    <fill>
      <patternFill patternType="solid">
        <fgColor rgb="FF99CCFF"/>
        <bgColor rgb="FF00FFFF"/>
      </patternFill>
    </fill>
    <fill>
      <patternFill patternType="solid">
        <fgColor rgb="FF99CCFF"/>
        <bgColor rgb="FF339966"/>
      </patternFill>
    </fill>
    <fill>
      <patternFill patternType="solid">
        <fgColor rgb="FF99CCFF"/>
        <bgColor rgb="FFFFFF99"/>
      </patternFill>
    </fill>
    <fill>
      <patternFill patternType="solid">
        <fgColor theme="0" tint="-0.34998626667073579"/>
        <bgColor rgb="FFFFCC00"/>
      </patternFill>
    </fill>
    <fill>
      <patternFill patternType="solid">
        <fgColor rgb="FF3366FF"/>
        <bgColor rgb="FFFFCC00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 applyAlignment="1">
      <alignment vertical="center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14" xfId="0" applyFont="1" applyBorder="1" applyAlignment="1">
      <alignment wrapText="1"/>
    </xf>
    <xf numFmtId="0" fontId="6" fillId="6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11" borderId="6" xfId="0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left" vertical="center"/>
    </xf>
    <xf numFmtId="0" fontId="6" fillId="12" borderId="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vertical="center"/>
    </xf>
    <xf numFmtId="0" fontId="4" fillId="14" borderId="3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vertical="center"/>
    </xf>
    <xf numFmtId="0" fontId="4" fillId="14" borderId="2" xfId="0" applyFont="1" applyFill="1" applyBorder="1" applyAlignment="1">
      <alignment vertical="center"/>
    </xf>
    <xf numFmtId="0" fontId="5" fillId="15" borderId="6" xfId="0" applyFont="1" applyFill="1" applyBorder="1" applyAlignment="1">
      <alignment horizontal="center" wrapText="1"/>
    </xf>
    <xf numFmtId="0" fontId="5" fillId="15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14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14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15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0" fontId="4" fillId="14" borderId="3" xfId="0" applyNumberFormat="1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/>
    </xf>
    <xf numFmtId="0" fontId="13" fillId="16" borderId="6" xfId="0" applyFont="1" applyFill="1" applyBorder="1" applyAlignment="1">
      <alignment wrapText="1"/>
    </xf>
    <xf numFmtId="164" fontId="13" fillId="16" borderId="6" xfId="0" applyNumberFormat="1" applyFont="1" applyFill="1" applyBorder="1" applyAlignment="1">
      <alignment horizontal="center"/>
    </xf>
    <xf numFmtId="0" fontId="13" fillId="16" borderId="6" xfId="0" applyFont="1" applyFill="1" applyBorder="1" applyAlignment="1">
      <alignment horizontal="center" wrapText="1"/>
    </xf>
    <xf numFmtId="0" fontId="13" fillId="16" borderId="7" xfId="0" applyFont="1" applyFill="1" applyBorder="1" applyAlignment="1">
      <alignment horizontal="center" wrapText="1"/>
    </xf>
    <xf numFmtId="0" fontId="5" fillId="16" borderId="21" xfId="0" applyFont="1" applyFill="1" applyBorder="1" applyAlignment="1">
      <alignment horizontal="center" vertical="center"/>
    </xf>
    <xf numFmtId="0" fontId="5" fillId="16" borderId="24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16" borderId="13" xfId="0" applyFont="1" applyFill="1" applyBorder="1" applyAlignment="1">
      <alignment horizontal="center" vertical="center"/>
    </xf>
    <xf numFmtId="0" fontId="5" fillId="16" borderId="17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vertical="center"/>
    </xf>
    <xf numFmtId="0" fontId="6" fillId="17" borderId="6" xfId="0" applyFont="1" applyFill="1" applyBorder="1" applyAlignment="1">
      <alignment horizontal="center" wrapText="1"/>
    </xf>
    <xf numFmtId="0" fontId="6" fillId="17" borderId="1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wrapText="1"/>
    </xf>
    <xf numFmtId="164" fontId="6" fillId="0" borderId="6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0" borderId="6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 vertical="center"/>
    </xf>
    <xf numFmtId="0" fontId="15" fillId="24" borderId="6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19" borderId="12" xfId="0" applyFont="1" applyFill="1" applyBorder="1" applyAlignment="1">
      <alignment horizontal="center" wrapText="1"/>
    </xf>
    <xf numFmtId="0" fontId="6" fillId="19" borderId="19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6" fillId="0" borderId="6" xfId="0" applyNumberFormat="1" applyFont="1" applyBorder="1" applyAlignment="1">
      <alignment vertical="center"/>
    </xf>
    <xf numFmtId="0" fontId="9" fillId="14" borderId="6" xfId="0" applyFont="1" applyFill="1" applyBorder="1"/>
    <xf numFmtId="164" fontId="9" fillId="14" borderId="6" xfId="0" applyNumberFormat="1" applyFont="1" applyFill="1" applyBorder="1" applyAlignment="1">
      <alignment horizontal="right"/>
    </xf>
    <xf numFmtId="1" fontId="9" fillId="14" borderId="6" xfId="0" applyNumberFormat="1" applyFont="1" applyFill="1" applyBorder="1" applyAlignment="1">
      <alignment horizontal="center"/>
    </xf>
    <xf numFmtId="0" fontId="5" fillId="14" borderId="6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wrapText="1"/>
    </xf>
    <xf numFmtId="1" fontId="6" fillId="0" borderId="0" xfId="0" applyNumberFormat="1" applyFont="1" applyAlignment="1">
      <alignment vertical="center"/>
    </xf>
    <xf numFmtId="0" fontId="6" fillId="17" borderId="32" xfId="0" applyFont="1" applyFill="1" applyBorder="1" applyAlignment="1">
      <alignment horizontal="center" wrapText="1"/>
    </xf>
    <xf numFmtId="0" fontId="6" fillId="18" borderId="33" xfId="0" applyFont="1" applyFill="1" applyBorder="1" applyAlignment="1">
      <alignment horizontal="center" wrapText="1"/>
    </xf>
    <xf numFmtId="0" fontId="6" fillId="8" borderId="34" xfId="0" applyFont="1" applyFill="1" applyBorder="1" applyAlignment="1">
      <alignment horizontal="center" wrapText="1"/>
    </xf>
    <xf numFmtId="0" fontId="6" fillId="8" borderId="32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11" fillId="20" borderId="1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wrapText="1"/>
    </xf>
    <xf numFmtId="0" fontId="6" fillId="9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1" fillId="20" borderId="1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19" borderId="33" xfId="0" applyFont="1" applyFill="1" applyBorder="1" applyAlignment="1">
      <alignment horizontal="center" wrapText="1"/>
    </xf>
    <xf numFmtId="0" fontId="6" fillId="9" borderId="34" xfId="0" applyFont="1" applyFill="1" applyBorder="1" applyAlignment="1">
      <alignment horizontal="center" wrapText="1"/>
    </xf>
    <xf numFmtId="0" fontId="6" fillId="9" borderId="32" xfId="0" applyFont="1" applyFill="1" applyBorder="1" applyAlignment="1">
      <alignment horizontal="center" wrapText="1"/>
    </xf>
    <xf numFmtId="0" fontId="6" fillId="10" borderId="32" xfId="0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6" fillId="0" borderId="37" xfId="0" applyFont="1" applyBorder="1" applyAlignment="1">
      <alignment horizontal="center" wrapText="1"/>
    </xf>
    <xf numFmtId="0" fontId="6" fillId="0" borderId="31" xfId="0" applyFont="1" applyBorder="1" applyAlignment="1">
      <alignment horizontal="center" vertical="center"/>
    </xf>
    <xf numFmtId="0" fontId="6" fillId="10" borderId="14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0" xfId="0" applyFont="1" applyBorder="1" applyAlignment="1">
      <alignment horizontal="center" vertical="center"/>
    </xf>
    <xf numFmtId="0" fontId="11" fillId="20" borderId="32" xfId="0" applyFont="1" applyFill="1" applyBorder="1" applyAlignment="1">
      <alignment horizontal="center" vertical="center"/>
    </xf>
    <xf numFmtId="0" fontId="15" fillId="24" borderId="32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17" fillId="14" borderId="42" xfId="0" applyFont="1" applyFill="1" applyBorder="1" applyAlignment="1">
      <alignment horizontal="right" vertical="center"/>
    </xf>
    <xf numFmtId="0" fontId="1" fillId="22" borderId="42" xfId="0" applyFont="1" applyFill="1" applyBorder="1" applyAlignment="1">
      <alignment horizontal="center" vertical="center"/>
    </xf>
    <xf numFmtId="0" fontId="1" fillId="23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17" borderId="14" xfId="0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/>
    </xf>
    <xf numFmtId="0" fontId="1" fillId="24" borderId="6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2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25" borderId="7" xfId="0" applyFont="1" applyFill="1" applyBorder="1" applyAlignment="1">
      <alignment horizontal="center" vertical="center"/>
    </xf>
    <xf numFmtId="0" fontId="4" fillId="14" borderId="0" xfId="0" applyFont="1" applyFill="1" applyAlignment="1">
      <alignment vertical="center"/>
    </xf>
    <xf numFmtId="0" fontId="4" fillId="14" borderId="0" xfId="0" applyFont="1" applyFill="1" applyAlignment="1">
      <alignment horizontal="center" vertical="center" wrapText="1"/>
    </xf>
    <xf numFmtId="0" fontId="13" fillId="16" borderId="0" xfId="0" applyFont="1" applyFill="1" applyAlignment="1">
      <alignment horizontal="center" wrapText="1"/>
    </xf>
    <xf numFmtId="0" fontId="4" fillId="14" borderId="0" xfId="0" applyFont="1" applyFill="1" applyAlignment="1">
      <alignment horizontal="center" vertical="center"/>
    </xf>
    <xf numFmtId="10" fontId="4" fillId="14" borderId="0" xfId="0" applyNumberFormat="1" applyFont="1" applyFill="1" applyAlignment="1">
      <alignment horizontal="center" vertical="center" wrapText="1"/>
    </xf>
    <xf numFmtId="0" fontId="13" fillId="16" borderId="0" xfId="0" applyFont="1" applyFill="1" applyAlignment="1">
      <alignment horizontal="center" vertical="center"/>
    </xf>
    <xf numFmtId="0" fontId="13" fillId="16" borderId="0" xfId="0" applyFont="1" applyFill="1" applyAlignment="1">
      <alignment wrapText="1"/>
    </xf>
    <xf numFmtId="164" fontId="13" fillId="16" borderId="0" xfId="0" applyNumberFormat="1" applyFont="1" applyFill="1" applyAlignment="1">
      <alignment horizontal="center"/>
    </xf>
    <xf numFmtId="0" fontId="5" fillId="15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14" borderId="46" xfId="0" applyFont="1" applyFill="1" applyBorder="1" applyAlignment="1">
      <alignment horizontal="center" wrapText="1"/>
    </xf>
    <xf numFmtId="0" fontId="5" fillId="15" borderId="47" xfId="0" applyFont="1" applyFill="1" applyBorder="1" applyAlignment="1">
      <alignment horizontal="center" wrapText="1"/>
    </xf>
    <xf numFmtId="0" fontId="5" fillId="16" borderId="46" xfId="0" applyFont="1" applyFill="1" applyBorder="1" applyAlignment="1">
      <alignment horizontal="center" vertical="center"/>
    </xf>
    <xf numFmtId="0" fontId="5" fillId="16" borderId="47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38" xfId="0" applyFont="1" applyFill="1" applyBorder="1" applyAlignment="1">
      <alignment horizontal="center" vertical="center" wrapText="1"/>
    </xf>
    <xf numFmtId="0" fontId="1" fillId="26" borderId="39" xfId="0" applyFont="1" applyFill="1" applyBorder="1" applyAlignment="1">
      <alignment horizontal="center" vertical="center" wrapText="1"/>
    </xf>
    <xf numFmtId="0" fontId="1" fillId="27" borderId="39" xfId="0" applyFont="1" applyFill="1" applyBorder="1" applyAlignment="1">
      <alignment horizontal="center" vertical="center" wrapText="1"/>
    </xf>
    <xf numFmtId="0" fontId="1" fillId="28" borderId="39" xfId="0" applyFont="1" applyFill="1" applyBorder="1" applyAlignment="1">
      <alignment horizontal="center" vertical="center" wrapText="1"/>
    </xf>
    <xf numFmtId="0" fontId="6" fillId="26" borderId="39" xfId="0" applyFont="1" applyFill="1" applyBorder="1" applyAlignment="1">
      <alignment horizontal="center" vertical="center" wrapText="1"/>
    </xf>
    <xf numFmtId="0" fontId="6" fillId="27" borderId="39" xfId="0" applyFont="1" applyFill="1" applyBorder="1" applyAlignment="1">
      <alignment horizontal="center" vertical="center" wrapText="1"/>
    </xf>
    <xf numFmtId="0" fontId="1" fillId="27" borderId="6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14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29" borderId="6" xfId="0" applyFont="1" applyFill="1" applyBorder="1" applyAlignment="1">
      <alignment wrapText="1"/>
    </xf>
    <xf numFmtId="1" fontId="6" fillId="29" borderId="6" xfId="0" applyNumberFormat="1" applyFont="1" applyFill="1" applyBorder="1" applyAlignment="1">
      <alignment wrapText="1"/>
    </xf>
    <xf numFmtId="0" fontId="6" fillId="29" borderId="6" xfId="0" applyFont="1" applyFill="1" applyBorder="1" applyAlignment="1">
      <alignment horizontal="center" vertical="center"/>
    </xf>
    <xf numFmtId="164" fontId="6" fillId="29" borderId="1" xfId="0" applyNumberFormat="1" applyFont="1" applyFill="1" applyBorder="1" applyAlignment="1">
      <alignment wrapText="1"/>
    </xf>
    <xf numFmtId="1" fontId="6" fillId="29" borderId="1" xfId="0" applyNumberFormat="1" applyFont="1" applyFill="1" applyBorder="1" applyAlignment="1">
      <alignment wrapText="1"/>
    </xf>
    <xf numFmtId="0" fontId="6" fillId="19" borderId="19" xfId="0" applyFont="1" applyFill="1" applyBorder="1" applyAlignment="1">
      <alignment horizontal="center" vertical="center" wrapText="1"/>
    </xf>
    <xf numFmtId="0" fontId="1" fillId="26" borderId="35" xfId="0" applyFont="1" applyFill="1" applyBorder="1" applyAlignment="1">
      <alignment horizontal="center" vertical="center" wrapText="1"/>
    </xf>
    <xf numFmtId="164" fontId="6" fillId="29" borderId="6" xfId="0" applyNumberFormat="1" applyFont="1" applyFill="1" applyBorder="1" applyAlignment="1">
      <alignment wrapText="1"/>
    </xf>
    <xf numFmtId="0" fontId="6" fillId="23" borderId="31" xfId="0" applyFont="1" applyFill="1" applyBorder="1" applyAlignment="1">
      <alignment horizontal="center"/>
    </xf>
    <xf numFmtId="0" fontId="6" fillId="23" borderId="22" xfId="0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vertical="center"/>
    </xf>
    <xf numFmtId="0" fontId="1" fillId="14" borderId="8" xfId="0" applyFont="1" applyFill="1" applyBorder="1" applyAlignment="1">
      <alignment vertical="center"/>
    </xf>
    <xf numFmtId="0" fontId="6" fillId="21" borderId="7" xfId="0" applyFont="1" applyFill="1" applyBorder="1" applyAlignment="1">
      <alignment horizontal="center"/>
    </xf>
    <xf numFmtId="0" fontId="1" fillId="14" borderId="18" xfId="0" applyFont="1" applyFill="1" applyBorder="1" applyAlignment="1">
      <alignment vertical="center"/>
    </xf>
    <xf numFmtId="165" fontId="1" fillId="4" borderId="8" xfId="0" applyNumberFormat="1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4" fillId="14" borderId="0" xfId="0" applyFont="1" applyFill="1" applyAlignment="1">
      <alignment horizontal="center" vertical="center" wrapText="1"/>
    </xf>
    <xf numFmtId="165" fontId="6" fillId="0" borderId="54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55" xfId="0" applyNumberFormat="1" applyFont="1" applyBorder="1" applyAlignment="1">
      <alignment horizontal="center" vertical="center"/>
    </xf>
    <xf numFmtId="166" fontId="12" fillId="14" borderId="43" xfId="0" applyNumberFormat="1" applyFont="1" applyFill="1" applyBorder="1" applyAlignment="1">
      <alignment horizontal="center"/>
    </xf>
    <xf numFmtId="166" fontId="12" fillId="14" borderId="44" xfId="0" applyNumberFormat="1" applyFont="1" applyFill="1" applyBorder="1" applyAlignment="1">
      <alignment horizontal="center"/>
    </xf>
    <xf numFmtId="166" fontId="12" fillId="14" borderId="45" xfId="0" applyNumberFormat="1" applyFont="1" applyFill="1" applyBorder="1" applyAlignment="1">
      <alignment horizontal="center"/>
    </xf>
    <xf numFmtId="166" fontId="12" fillId="14" borderId="51" xfId="0" applyNumberFormat="1" applyFont="1" applyFill="1" applyBorder="1" applyAlignment="1">
      <alignment horizontal="center"/>
    </xf>
    <xf numFmtId="166" fontId="12" fillId="14" borderId="52" xfId="0" applyNumberFormat="1" applyFont="1" applyFill="1" applyBorder="1" applyAlignment="1">
      <alignment horizontal="center"/>
    </xf>
    <xf numFmtId="166" fontId="12" fillId="14" borderId="53" xfId="0" applyNumberFormat="1" applyFont="1" applyFill="1" applyBorder="1" applyAlignment="1">
      <alignment horizontal="center"/>
    </xf>
    <xf numFmtId="166" fontId="12" fillId="15" borderId="51" xfId="0" applyNumberFormat="1" applyFont="1" applyFill="1" applyBorder="1" applyAlignment="1">
      <alignment horizontal="center"/>
    </xf>
    <xf numFmtId="166" fontId="12" fillId="15" borderId="52" xfId="0" applyNumberFormat="1" applyFont="1" applyFill="1" applyBorder="1" applyAlignment="1">
      <alignment horizontal="center"/>
    </xf>
    <xf numFmtId="166" fontId="12" fillId="15" borderId="53" xfId="0" applyNumberFormat="1" applyFont="1" applyFill="1" applyBorder="1" applyAlignment="1">
      <alignment horizontal="center"/>
    </xf>
    <xf numFmtId="165" fontId="6" fillId="0" borderId="46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7" xfId="0" applyNumberFormat="1" applyFont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6" fontId="12" fillId="15" borderId="43" xfId="0" applyNumberFormat="1" applyFont="1" applyFill="1" applyBorder="1" applyAlignment="1">
      <alignment horizontal="center"/>
    </xf>
    <xf numFmtId="166" fontId="12" fillId="15" borderId="44" xfId="0" applyNumberFormat="1" applyFont="1" applyFill="1" applyBorder="1" applyAlignment="1">
      <alignment horizontal="center"/>
    </xf>
    <xf numFmtId="166" fontId="12" fillId="15" borderId="45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166" fontId="12" fillId="14" borderId="25" xfId="0" applyNumberFormat="1" applyFont="1" applyFill="1" applyBorder="1" applyAlignment="1">
      <alignment horizontal="center"/>
    </xf>
    <xf numFmtId="0" fontId="1" fillId="14" borderId="27" xfId="0" applyFont="1" applyFill="1" applyBorder="1" applyAlignment="1">
      <alignment vertical="center"/>
    </xf>
    <xf numFmtId="166" fontId="12" fillId="14" borderId="26" xfId="0" applyNumberFormat="1" applyFont="1" applyFill="1" applyBorder="1" applyAlignment="1">
      <alignment horizontal="center"/>
    </xf>
    <xf numFmtId="0" fontId="1" fillId="14" borderId="26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6" fontId="12" fillId="14" borderId="29" xfId="0" applyNumberFormat="1" applyFont="1" applyFill="1" applyBorder="1" applyAlignment="1">
      <alignment horizontal="center"/>
    </xf>
    <xf numFmtId="165" fontId="6" fillId="0" borderId="2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5" fontId="6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64" fontId="6" fillId="0" borderId="32" xfId="0" applyNumberFormat="1" applyFont="1" applyBorder="1" applyAlignment="1">
      <alignment wrapText="1"/>
    </xf>
    <xf numFmtId="1" fontId="6" fillId="0" borderId="3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79"/>
  <sheetViews>
    <sheetView showGridLines="0"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K27" sqref="K27"/>
    </sheetView>
  </sheetViews>
  <sheetFormatPr defaultColWidth="14.453125" defaultRowHeight="15" customHeight="1" x14ac:dyDescent="0.25"/>
  <cols>
    <col min="1" max="1" width="4.54296875" customWidth="1"/>
    <col min="2" max="2" width="16.453125" customWidth="1"/>
    <col min="3" max="3" width="11" customWidth="1"/>
    <col min="4" max="4" width="12.26953125" customWidth="1"/>
    <col min="5" max="5" width="6.81640625" customWidth="1"/>
    <col min="6" max="6" width="8.81640625" customWidth="1"/>
    <col min="7" max="7" width="6.1796875" customWidth="1"/>
    <col min="8" max="26" width="4.81640625" customWidth="1"/>
    <col min="27" max="27" width="4.81640625" hidden="1" customWidth="1"/>
    <col min="28" max="28" width="4" hidden="1" customWidth="1"/>
    <col min="29" max="46" width="4.81640625" hidden="1" customWidth="1"/>
    <col min="47" max="47" width="15" customWidth="1"/>
  </cols>
  <sheetData>
    <row r="1" spans="1:47" ht="37.5" customHeight="1" x14ac:dyDescent="0.25">
      <c r="B1" s="1" t="s">
        <v>96</v>
      </c>
      <c r="C1" s="2"/>
      <c r="D1" s="2"/>
      <c r="E1" s="2"/>
      <c r="F1" s="2"/>
      <c r="G1" s="2"/>
      <c r="H1" s="3"/>
      <c r="I1" s="3"/>
      <c r="K1" s="6" t="s">
        <v>4</v>
      </c>
    </row>
    <row r="2" spans="1:47" ht="12.75" customHeight="1" x14ac:dyDescent="0.25">
      <c r="A2" s="87" t="s">
        <v>5</v>
      </c>
      <c r="B2" s="88" t="s">
        <v>6</v>
      </c>
      <c r="C2" s="90" t="s">
        <v>165</v>
      </c>
      <c r="D2" s="170" t="s">
        <v>163</v>
      </c>
      <c r="E2" s="238" t="s">
        <v>7</v>
      </c>
      <c r="F2" s="239"/>
      <c r="G2" s="241" t="s">
        <v>162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33" t="s">
        <v>8</v>
      </c>
    </row>
    <row r="3" spans="1:47" ht="12.75" customHeight="1" x14ac:dyDescent="0.25">
      <c r="A3" s="17"/>
      <c r="B3" s="33"/>
      <c r="C3" s="167"/>
      <c r="D3" s="124"/>
      <c r="E3" s="11"/>
      <c r="F3" s="92"/>
      <c r="G3" s="240">
        <v>45048</v>
      </c>
      <c r="H3" s="236"/>
      <c r="I3" s="235">
        <f>G3+7</f>
        <v>45055</v>
      </c>
      <c r="J3" s="236"/>
      <c r="K3" s="235">
        <f>I3+7</f>
        <v>45062</v>
      </c>
      <c r="L3" s="236"/>
      <c r="M3" s="235">
        <f>K3+7</f>
        <v>45069</v>
      </c>
      <c r="N3" s="236"/>
      <c r="O3" s="235">
        <f>M3+7</f>
        <v>45076</v>
      </c>
      <c r="P3" s="236"/>
      <c r="Q3" s="235">
        <f>O3+7</f>
        <v>45083</v>
      </c>
      <c r="R3" s="236"/>
      <c r="S3" s="235">
        <f>Q3+7</f>
        <v>45090</v>
      </c>
      <c r="T3" s="236"/>
      <c r="U3" s="235">
        <f>S3+7</f>
        <v>45097</v>
      </c>
      <c r="V3" s="236"/>
      <c r="W3" s="235">
        <f>U3+7</f>
        <v>45104</v>
      </c>
      <c r="X3" s="236"/>
      <c r="Y3" s="235">
        <f>W3+7+7</f>
        <v>45118</v>
      </c>
      <c r="Z3" s="236"/>
      <c r="AA3" s="235">
        <f>Y3+7</f>
        <v>45125</v>
      </c>
      <c r="AB3" s="236"/>
      <c r="AC3" s="235">
        <f>AA3+7</f>
        <v>45132</v>
      </c>
      <c r="AD3" s="236"/>
      <c r="AE3" s="235">
        <f>AC3+7</f>
        <v>45139</v>
      </c>
      <c r="AF3" s="236"/>
      <c r="AG3" s="235">
        <f>AE3+7</f>
        <v>45146</v>
      </c>
      <c r="AH3" s="236"/>
      <c r="AI3" s="235">
        <f>AG3+7</f>
        <v>45153</v>
      </c>
      <c r="AJ3" s="236"/>
      <c r="AK3" s="235">
        <f>AI3+7</f>
        <v>45160</v>
      </c>
      <c r="AL3" s="236"/>
      <c r="AM3" s="235">
        <f>AK3+7</f>
        <v>45167</v>
      </c>
      <c r="AN3" s="236"/>
      <c r="AO3" s="235">
        <f>AM3+7</f>
        <v>45174</v>
      </c>
      <c r="AP3" s="236"/>
      <c r="AQ3" s="235">
        <f>AO3+7</f>
        <v>45181</v>
      </c>
      <c r="AR3" s="236"/>
      <c r="AS3" s="235">
        <f>AQ3+7</f>
        <v>45188</v>
      </c>
      <c r="AT3" s="237"/>
      <c r="AU3" s="234"/>
    </row>
    <row r="4" spans="1:47" ht="12.75" customHeight="1" x14ac:dyDescent="0.25">
      <c r="A4" s="17"/>
      <c r="B4" s="5"/>
      <c r="C4" s="125"/>
      <c r="D4" s="169"/>
      <c r="E4" s="114" t="s">
        <v>9</v>
      </c>
      <c r="F4" s="115" t="s">
        <v>10</v>
      </c>
      <c r="G4" s="116" t="s">
        <v>11</v>
      </c>
      <c r="H4" s="117" t="s">
        <v>12</v>
      </c>
      <c r="I4" s="118" t="s">
        <v>13</v>
      </c>
      <c r="J4" s="118" t="s">
        <v>14</v>
      </c>
      <c r="K4" s="117" t="s">
        <v>15</v>
      </c>
      <c r="L4" s="117" t="s">
        <v>16</v>
      </c>
      <c r="M4" s="118" t="s">
        <v>17</v>
      </c>
      <c r="N4" s="118" t="s">
        <v>18</v>
      </c>
      <c r="O4" s="117" t="s">
        <v>19</v>
      </c>
      <c r="P4" s="117" t="s">
        <v>20</v>
      </c>
      <c r="Q4" s="118" t="s">
        <v>21</v>
      </c>
      <c r="R4" s="118" t="s">
        <v>22</v>
      </c>
      <c r="S4" s="117" t="s">
        <v>23</v>
      </c>
      <c r="T4" s="117" t="s">
        <v>24</v>
      </c>
      <c r="U4" s="118" t="s">
        <v>25</v>
      </c>
      <c r="V4" s="118" t="s">
        <v>26</v>
      </c>
      <c r="W4" s="117" t="s">
        <v>27</v>
      </c>
      <c r="X4" s="117" t="s">
        <v>28</v>
      </c>
      <c r="Y4" s="118" t="s">
        <v>29</v>
      </c>
      <c r="Z4" s="118" t="s">
        <v>30</v>
      </c>
      <c r="AA4" s="13" t="s">
        <v>31</v>
      </c>
      <c r="AB4" s="13" t="s">
        <v>32</v>
      </c>
      <c r="AC4" s="12" t="s">
        <v>33</v>
      </c>
      <c r="AD4" s="12" t="s">
        <v>34</v>
      </c>
      <c r="AE4" s="13" t="s">
        <v>35</v>
      </c>
      <c r="AF4" s="13" t="s">
        <v>36</v>
      </c>
      <c r="AG4" s="12" t="s">
        <v>37</v>
      </c>
      <c r="AH4" s="12" t="s">
        <v>38</v>
      </c>
      <c r="AI4" s="13" t="s">
        <v>39</v>
      </c>
      <c r="AJ4" s="13" t="s">
        <v>40</v>
      </c>
      <c r="AK4" s="12" t="s">
        <v>41</v>
      </c>
      <c r="AL4" s="12" t="s">
        <v>42</v>
      </c>
      <c r="AM4" s="13" t="s">
        <v>43</v>
      </c>
      <c r="AN4" s="13" t="s">
        <v>44</v>
      </c>
      <c r="AO4" s="12" t="s">
        <v>45</v>
      </c>
      <c r="AP4" s="12" t="s">
        <v>46</v>
      </c>
      <c r="AQ4" s="14" t="s">
        <v>47</v>
      </c>
      <c r="AR4" s="14" t="s">
        <v>48</v>
      </c>
      <c r="AS4" s="15" t="s">
        <v>49</v>
      </c>
      <c r="AT4" s="15" t="s">
        <v>50</v>
      </c>
      <c r="AU4" s="95"/>
    </row>
    <row r="5" spans="1:47" ht="12.75" customHeight="1" x14ac:dyDescent="0.25">
      <c r="A5" s="123" t="s">
        <v>51</v>
      </c>
      <c r="B5" s="150" t="str">
        <f>'Paul &amp; Harveys 2'!A1</f>
        <v>Paul &amp; Harveys 2</v>
      </c>
      <c r="C5" s="161">
        <f>$D$5-D5</f>
        <v>0</v>
      </c>
      <c r="D5" s="161">
        <f>'Paul &amp; Harveys 2'!E1</f>
        <v>8</v>
      </c>
      <c r="E5" s="151">
        <f>'Paul &amp; Harveys 2'!D3</f>
        <v>49</v>
      </c>
      <c r="F5" s="210">
        <f>'Paul &amp; Harveys 2'!E3</f>
        <v>31</v>
      </c>
      <c r="G5" s="162">
        <f>'Paul &amp; Harveys 2'!F$7</f>
        <v>11</v>
      </c>
      <c r="H5" s="163">
        <f>'Paul &amp; Harveys 2'!G$7</f>
        <v>9</v>
      </c>
      <c r="I5" s="203">
        <f>'Paul &amp; Harveys 2'!I$7</f>
        <v>12</v>
      </c>
      <c r="J5" s="203">
        <f>'Paul &amp; Harveys 2'!J$7</f>
        <v>8</v>
      </c>
      <c r="K5" s="219">
        <f>'Paul &amp; Harveys 2'!L$7</f>
        <v>0</v>
      </c>
      <c r="L5" s="219">
        <f>'Paul &amp; Harveys 2'!M$7</f>
        <v>0</v>
      </c>
      <c r="M5" s="203">
        <f>'Paul &amp; Harveys 2'!O$7</f>
        <v>11</v>
      </c>
      <c r="N5" s="203">
        <f>'Paul &amp; Harveys 2'!P$7</f>
        <v>9</v>
      </c>
      <c r="O5" s="163">
        <f>'Paul &amp; Harveys 2'!R$7</f>
        <v>15</v>
      </c>
      <c r="P5" s="163">
        <f>'Paul &amp; Harveys 2'!S$7</f>
        <v>5</v>
      </c>
      <c r="Q5" s="203">
        <f>'Paul &amp; Harveys 2'!U$7</f>
        <v>0</v>
      </c>
      <c r="R5" s="203">
        <f>'Paul &amp; Harveys 2'!V$7</f>
        <v>0</v>
      </c>
      <c r="S5" s="204">
        <f>'Paul &amp; Harveys 2'!X$7</f>
        <v>0</v>
      </c>
      <c r="T5" s="204">
        <f>'Paul &amp; Harveys 2'!Y$7</f>
        <v>0</v>
      </c>
      <c r="U5" s="222">
        <f>'Paul &amp; Harveys 2'!AA$7</f>
        <v>0</v>
      </c>
      <c r="V5" s="222">
        <f>'Paul &amp; Harveys 2'!AB$7</f>
        <v>0</v>
      </c>
      <c r="W5" s="163">
        <f>'Paul &amp; Harveys 2'!AD$7</f>
        <v>0</v>
      </c>
      <c r="X5" s="163">
        <f>'Paul &amp; Harveys 2'!AE$7</f>
        <v>0</v>
      </c>
      <c r="Y5" s="203">
        <f>'Paul &amp; Harveys 2'!AG$7</f>
        <v>0</v>
      </c>
      <c r="Z5" s="207">
        <f>'Paul &amp; Harveys 2'!AH$7</f>
        <v>0</v>
      </c>
      <c r="AA5" s="153">
        <f>'Paul &amp; Harveys 2'!AJ$7</f>
        <v>0</v>
      </c>
      <c r="AB5" s="153">
        <f>'Paul &amp; Harveys 2'!AK$7</f>
        <v>0</v>
      </c>
      <c r="AC5" s="154">
        <f>'Paul &amp; Harveys 2'!AM$7</f>
        <v>0</v>
      </c>
      <c r="AD5" s="154">
        <f>'Paul &amp; Harveys 2'!AN$7</f>
        <v>0</v>
      </c>
      <c r="AE5" s="153">
        <f>'Bogarts 1'!AP$7</f>
        <v>0</v>
      </c>
      <c r="AF5" s="153">
        <f>'Bogarts 1'!AQ$7</f>
        <v>0</v>
      </c>
      <c r="AG5" s="154">
        <f>'Bogarts 1'!AS$7</f>
        <v>0</v>
      </c>
      <c r="AH5" s="154">
        <f>'Bogarts 1'!AT$7</f>
        <v>0</v>
      </c>
      <c r="AI5" s="155">
        <f>'Bogarts 1'!AV$7</f>
        <v>0</v>
      </c>
      <c r="AJ5" s="155">
        <f>'Bogarts 1'!AW$7</f>
        <v>0</v>
      </c>
      <c r="AK5" s="154">
        <f>'Bogarts 1'!AY$7</f>
        <v>0</v>
      </c>
      <c r="AL5" s="154">
        <f>'Bogarts 1'!AZ$7</f>
        <v>0</v>
      </c>
      <c r="AM5" s="155">
        <f>'Bogarts 1'!BB$7</f>
        <v>0</v>
      </c>
      <c r="AN5" s="155">
        <f>'Bogarts 1'!BC$7</f>
        <v>0</v>
      </c>
      <c r="AO5" s="154">
        <f>'Bogarts 1'!BE$7</f>
        <v>0</v>
      </c>
      <c r="AP5" s="154">
        <f>'Bogarts 1'!BF$7</f>
        <v>0</v>
      </c>
      <c r="AQ5" s="155">
        <f>'Bogarts 1'!BH$7</f>
        <v>0</v>
      </c>
      <c r="AR5" s="155">
        <f>'Bogarts 1'!BI$7</f>
        <v>0</v>
      </c>
      <c r="AS5" s="154">
        <f>'Bogarts 1'!BK$7</f>
        <v>0</v>
      </c>
      <c r="AT5" s="47">
        <f>'Bogarts 1'!BL$7</f>
        <v>0</v>
      </c>
      <c r="AU5" s="96">
        <f t="shared" ref="AU5:AU10" si="0">SUM(E5:F5)</f>
        <v>80</v>
      </c>
    </row>
    <row r="6" spans="1:47" ht="12.75" customHeight="1" x14ac:dyDescent="0.25">
      <c r="A6" s="119" t="s">
        <v>52</v>
      </c>
      <c r="B6" s="156" t="str">
        <f>'Paul &amp; Eddies'!A1</f>
        <v>Paul &amp; Eddies</v>
      </c>
      <c r="C6" s="161">
        <f>$D$5-D6</f>
        <v>2</v>
      </c>
      <c r="D6" s="159">
        <f>'Paul &amp; Eddies'!E1</f>
        <v>6</v>
      </c>
      <c r="E6" s="157">
        <f>'Paul &amp; Eddies'!D3</f>
        <v>46</v>
      </c>
      <c r="F6" s="230">
        <f>'Paul &amp; Eddies'!E3</f>
        <v>34</v>
      </c>
      <c r="G6" s="231">
        <f>'Paul &amp; Eddies'!F$7</f>
        <v>0</v>
      </c>
      <c r="H6" s="220">
        <f>'Paul &amp; Eddies'!G$7</f>
        <v>0</v>
      </c>
      <c r="I6" s="208">
        <f>'Paul &amp; Eddies'!I$7</f>
        <v>11</v>
      </c>
      <c r="J6" s="208">
        <f>'Paul &amp; Eddies'!J$7</f>
        <v>9</v>
      </c>
      <c r="K6" s="164">
        <f>'Paul &amp; Eddies'!L$7</f>
        <v>13</v>
      </c>
      <c r="L6" s="164">
        <f>'Paul &amp; Eddies'!M$7</f>
        <v>7</v>
      </c>
      <c r="M6" s="208">
        <f>'Paul &amp; Eddies'!O$7</f>
        <v>9</v>
      </c>
      <c r="N6" s="208">
        <f>'Paul &amp; Eddies'!P$7</f>
        <v>11</v>
      </c>
      <c r="O6" s="164">
        <f>'Paul &amp; Eddies'!R$7</f>
        <v>13</v>
      </c>
      <c r="P6" s="164">
        <f>'Paul &amp; Eddies'!S$7</f>
        <v>7</v>
      </c>
      <c r="Q6" s="223">
        <f>'Paul &amp; Eddies'!U$7</f>
        <v>0</v>
      </c>
      <c r="R6" s="223">
        <f>'Paul &amp; Eddies'!V$7</f>
        <v>0</v>
      </c>
      <c r="S6" s="205">
        <f>'Paul &amp; Eddies'!X$7</f>
        <v>0</v>
      </c>
      <c r="T6" s="205">
        <f>'Paul &amp; Eddies'!Y$7</f>
        <v>0</v>
      </c>
      <c r="U6" s="208">
        <f>'Paul &amp; Eddies'!AA$7</f>
        <v>0</v>
      </c>
      <c r="V6" s="208">
        <f>'Paul &amp; Eddies'!AB$7</f>
        <v>0</v>
      </c>
      <c r="W6" s="164">
        <f>'Paul &amp; Eddies'!AD$7</f>
        <v>0</v>
      </c>
      <c r="X6" s="164">
        <f>'Paul &amp; Eddies'!AE$7</f>
        <v>0</v>
      </c>
      <c r="Y6" s="208">
        <f>'Paul &amp; Eddies'!AG$7</f>
        <v>0</v>
      </c>
      <c r="Z6" s="209">
        <f>'Paul &amp; Eddies'!AH$7</f>
        <v>0</v>
      </c>
      <c r="AA6" s="153">
        <f>'Bogarts 1'!AJ$7</f>
        <v>0</v>
      </c>
      <c r="AB6" s="153">
        <f>'Bogarts 1'!AK$7</f>
        <v>0</v>
      </c>
      <c r="AC6" s="154">
        <f>'Bogarts 1'!AM$7</f>
        <v>0</v>
      </c>
      <c r="AD6" s="154">
        <f>'Bogarts 1'!AN$7</f>
        <v>0</v>
      </c>
      <c r="AE6" s="153">
        <f>'Blue Max'!AP$7</f>
        <v>0</v>
      </c>
      <c r="AF6" s="153">
        <f>'Blue Max'!AQ$7</f>
        <v>0</v>
      </c>
      <c r="AG6" s="154">
        <f>'Blue Max'!AS$7</f>
        <v>0</v>
      </c>
      <c r="AH6" s="154">
        <f>'Blue Max'!AT$7</f>
        <v>0</v>
      </c>
      <c r="AI6" s="155">
        <f>'Blue Max'!AV$7</f>
        <v>0</v>
      </c>
      <c r="AJ6" s="155">
        <f>'Blue Max'!AW$7</f>
        <v>0</v>
      </c>
      <c r="AK6" s="154">
        <f>'Blue Max'!AY$7</f>
        <v>0</v>
      </c>
      <c r="AL6" s="154">
        <f>'Blue Max'!AZ$7</f>
        <v>0</v>
      </c>
      <c r="AM6" s="155">
        <f>'Blue Max'!BB$7</f>
        <v>0</v>
      </c>
      <c r="AN6" s="155">
        <f>'Blue Max'!BC$7</f>
        <v>0</v>
      </c>
      <c r="AO6" s="154">
        <f>'Blue Max'!BE$7</f>
        <v>0</v>
      </c>
      <c r="AP6" s="154">
        <f>'Blue Max'!BF$7</f>
        <v>0</v>
      </c>
      <c r="AQ6" s="155">
        <f>'Blue Max'!BH$7</f>
        <v>0</v>
      </c>
      <c r="AR6" s="155">
        <f>'Blue Max'!BI$7</f>
        <v>0</v>
      </c>
      <c r="AS6" s="154">
        <f>'Blue Max'!BK$7</f>
        <v>0</v>
      </c>
      <c r="AT6" s="47">
        <f>'Blue Max'!BL$7</f>
        <v>0</v>
      </c>
      <c r="AU6" s="97">
        <f t="shared" si="0"/>
        <v>80</v>
      </c>
    </row>
    <row r="7" spans="1:47" ht="12.75" customHeight="1" x14ac:dyDescent="0.25">
      <c r="A7" s="89" t="s">
        <v>53</v>
      </c>
      <c r="B7" s="143" t="str">
        <f>'Bogarts 3'!A1</f>
        <v>Bogarts 3</v>
      </c>
      <c r="C7" s="161">
        <f>$D$5-D7</f>
        <v>5</v>
      </c>
      <c r="D7" s="160">
        <f>'Bogarts 3'!E1</f>
        <v>3</v>
      </c>
      <c r="E7" s="144">
        <f>'Bogarts 3'!D3</f>
        <v>37</v>
      </c>
      <c r="F7" s="158">
        <f>'Bogarts 3'!E3</f>
        <v>43</v>
      </c>
      <c r="G7" s="165">
        <f>'Bogarts 3'!F$7</f>
        <v>12</v>
      </c>
      <c r="H7" s="166">
        <f>'Bogarts 3'!G$7</f>
        <v>8</v>
      </c>
      <c r="I7" s="209">
        <f>'Bogarts 3'!I$7</f>
        <v>8</v>
      </c>
      <c r="J7" s="209">
        <f>'Bogarts 3'!J$7</f>
        <v>12</v>
      </c>
      <c r="K7" s="166">
        <f>'Bogarts 3'!L$7</f>
        <v>10</v>
      </c>
      <c r="L7" s="166">
        <f>'Bogarts 3'!M$7</f>
        <v>10</v>
      </c>
      <c r="M7" s="218">
        <f>'Bogarts 3'!O$7</f>
        <v>0</v>
      </c>
      <c r="N7" s="218">
        <f>'Bogarts 3'!P$7</f>
        <v>0</v>
      </c>
      <c r="O7" s="166">
        <f>'Bogarts 3'!R$7</f>
        <v>7</v>
      </c>
      <c r="P7" s="166">
        <f>'Bogarts 3'!S$7</f>
        <v>13</v>
      </c>
      <c r="Q7" s="209">
        <f>'Bogarts 3'!U$7</f>
        <v>0</v>
      </c>
      <c r="R7" s="209">
        <f>'Bogarts 3'!V$7</f>
        <v>0</v>
      </c>
      <c r="S7" s="206">
        <f>'Bogarts 3'!X$7</f>
        <v>0</v>
      </c>
      <c r="T7" s="206">
        <f>'Bogarts 3'!Y$7</f>
        <v>0</v>
      </c>
      <c r="U7" s="209">
        <f>'Bogarts 3'!AA$7</f>
        <v>0</v>
      </c>
      <c r="V7" s="209">
        <f>'Bogarts 3'!AB$7</f>
        <v>0</v>
      </c>
      <c r="W7" s="211">
        <f>'Bogarts 3'!AD7</f>
        <v>0</v>
      </c>
      <c r="X7" s="211">
        <f>'Bogarts 3'!AE$7</f>
        <v>0</v>
      </c>
      <c r="Y7" s="209">
        <f>'Bogarts 3'!AG$7</f>
        <v>0</v>
      </c>
      <c r="Z7" s="209">
        <f>'Bogarts 3'!AH$7</f>
        <v>0</v>
      </c>
      <c r="AA7" s="153">
        <f>'Blue Max'!AJ$7</f>
        <v>0</v>
      </c>
      <c r="AB7" s="153">
        <f>'Blue Max'!AK$7</f>
        <v>0</v>
      </c>
      <c r="AC7" s="154">
        <f>'Blue Max'!AM$7</f>
        <v>0</v>
      </c>
      <c r="AD7" s="154">
        <f>'Blue Max'!AN$7</f>
        <v>0</v>
      </c>
      <c r="AE7" s="153">
        <f>'Bogarts 3'!AP$7</f>
        <v>0</v>
      </c>
      <c r="AF7" s="153">
        <f>'Bogarts 3'!AQ$7</f>
        <v>0</v>
      </c>
      <c r="AG7" s="154">
        <f>'Bogarts 3'!AS$7</f>
        <v>0</v>
      </c>
      <c r="AH7" s="154">
        <f>'Bogarts 3'!AT$7</f>
        <v>0</v>
      </c>
      <c r="AI7" s="155">
        <f>'Bogarts 3'!AV$7</f>
        <v>0</v>
      </c>
      <c r="AJ7" s="155">
        <f>'Bogarts 3'!AW$7</f>
        <v>0</v>
      </c>
      <c r="AK7" s="154">
        <f>'Bogarts 3'!AY$7</f>
        <v>0</v>
      </c>
      <c r="AL7" s="154">
        <f>'Bogarts 3'!AZ$7</f>
        <v>0</v>
      </c>
      <c r="AM7" s="155">
        <f>'Bogarts 3'!BB$7</f>
        <v>0</v>
      </c>
      <c r="AN7" s="155">
        <f>'Bogarts 3'!BC$7</f>
        <v>0</v>
      </c>
      <c r="AO7" s="154">
        <f>'Bogarts 3'!BE$7</f>
        <v>0</v>
      </c>
      <c r="AP7" s="154">
        <f>'Bogarts 3'!BF$7</f>
        <v>0</v>
      </c>
      <c r="AQ7" s="155">
        <f>'Bogarts 3'!BH$7</f>
        <v>0</v>
      </c>
      <c r="AR7" s="155">
        <f>'Bogarts 3'!BI$7</f>
        <v>0</v>
      </c>
      <c r="AS7" s="154">
        <f>'Bogarts 3'!BK$7</f>
        <v>0</v>
      </c>
      <c r="AT7" s="47">
        <f>'Bogarts 3'!BL$7</f>
        <v>0</v>
      </c>
      <c r="AU7" s="96">
        <f t="shared" si="0"/>
        <v>80</v>
      </c>
    </row>
    <row r="8" spans="1:47" ht="12.75" customHeight="1" x14ac:dyDescent="0.25">
      <c r="A8" s="89" t="s">
        <v>54</v>
      </c>
      <c r="B8" s="143" t="str">
        <f>'Blue Max'!A1</f>
        <v>Blue Max</v>
      </c>
      <c r="C8" s="161">
        <f>$D$5-D8</f>
        <v>5</v>
      </c>
      <c r="D8" s="160">
        <f>'Blue Max'!E1</f>
        <v>3</v>
      </c>
      <c r="E8" s="144">
        <f>'Blue Max'!D3</f>
        <v>43</v>
      </c>
      <c r="F8" s="158">
        <f>'Blue Max'!E3</f>
        <v>37</v>
      </c>
      <c r="G8" s="165">
        <f>'Blue Max'!F$7</f>
        <v>9</v>
      </c>
      <c r="H8" s="166">
        <f>'Blue Max'!G$7</f>
        <v>11</v>
      </c>
      <c r="I8" s="209">
        <f>'Blue Max'!I$7</f>
        <v>9</v>
      </c>
      <c r="J8" s="209">
        <f>'Blue Max'!J$7</f>
        <v>11</v>
      </c>
      <c r="K8" s="166">
        <f>'Blue Max'!L$7</f>
        <v>10</v>
      </c>
      <c r="L8" s="166">
        <f>'Blue Max'!M$7</f>
        <v>10</v>
      </c>
      <c r="M8" s="209">
        <f>'Blue Max'!O$7</f>
        <v>15</v>
      </c>
      <c r="N8" s="209">
        <f>'Blue Max'!P$7</f>
        <v>5</v>
      </c>
      <c r="O8" s="211">
        <f>'Blue Max'!R$7</f>
        <v>0</v>
      </c>
      <c r="P8" s="211">
        <f>'Blue Max'!S$7</f>
        <v>0</v>
      </c>
      <c r="Q8" s="209">
        <f>'Blue Max'!U$7</f>
        <v>0</v>
      </c>
      <c r="R8" s="209">
        <f>'Blue Max'!V$7</f>
        <v>0</v>
      </c>
      <c r="S8" s="206">
        <f>'Blue Max'!X$7</f>
        <v>0</v>
      </c>
      <c r="T8" s="206">
        <f>'Blue Max'!Y$7</f>
        <v>0</v>
      </c>
      <c r="U8" s="209">
        <f>'Blue Max'!AA$7</f>
        <v>0</v>
      </c>
      <c r="V8" s="209">
        <f>'Blue Max'!AB$7</f>
        <v>0</v>
      </c>
      <c r="W8" s="166">
        <f>'Blue Max'!AD$7</f>
        <v>0</v>
      </c>
      <c r="X8" s="166">
        <f>'Blue Max'!AE$7</f>
        <v>0</v>
      </c>
      <c r="Y8" s="218">
        <f>'Blue Max'!AG$7</f>
        <v>0</v>
      </c>
      <c r="Z8" s="218">
        <f>'Blue Max'!AH$7</f>
        <v>0</v>
      </c>
      <c r="AA8" s="153">
        <f>'Bogarts 3'!AJ$7</f>
        <v>0</v>
      </c>
      <c r="AB8" s="153">
        <f>'Bogarts 3'!AK$7</f>
        <v>0</v>
      </c>
      <c r="AC8" s="154">
        <f>'Bogarts 3'!AM$7</f>
        <v>0</v>
      </c>
      <c r="AD8" s="154">
        <f>'Bogarts 3'!AN$7</f>
        <v>0</v>
      </c>
      <c r="AE8" s="153">
        <f>'Paul &amp; Eddies'!AP$7</f>
        <v>0</v>
      </c>
      <c r="AF8" s="153">
        <f>'Paul &amp; Eddies'!AQ$7</f>
        <v>0</v>
      </c>
      <c r="AG8" s="154">
        <f>'Paul &amp; Eddies'!AS$7</f>
        <v>0</v>
      </c>
      <c r="AH8" s="154">
        <f>'Paul &amp; Eddies'!AT$7</f>
        <v>0</v>
      </c>
      <c r="AI8" s="155">
        <f>'Paul &amp; Eddies'!AV$7</f>
        <v>0</v>
      </c>
      <c r="AJ8" s="155">
        <f>'Paul &amp; Eddies'!AW$7</f>
        <v>0</v>
      </c>
      <c r="AK8" s="154">
        <f>'Paul &amp; Eddies'!AY$7</f>
        <v>0</v>
      </c>
      <c r="AL8" s="154">
        <f>'Paul &amp; Eddies'!AZ$7</f>
        <v>0</v>
      </c>
      <c r="AM8" s="155">
        <f>'Paul &amp; Eddies'!BB$7</f>
        <v>0</v>
      </c>
      <c r="AN8" s="155">
        <f>'Paul &amp; Eddies'!BC$7</f>
        <v>0</v>
      </c>
      <c r="AO8" s="154">
        <f>'Paul &amp; Eddies'!BE$7</f>
        <v>0</v>
      </c>
      <c r="AP8" s="154">
        <f>'Paul &amp; Eddies'!BF$7</f>
        <v>0</v>
      </c>
      <c r="AQ8" s="155">
        <f>'Paul &amp; Eddies'!BH$7</f>
        <v>0</v>
      </c>
      <c r="AR8" s="155">
        <f>'Paul &amp; Eddies'!BI$7</f>
        <v>0</v>
      </c>
      <c r="AS8" s="154">
        <f>'Paul &amp; Eddies'!BK$7</f>
        <v>0</v>
      </c>
      <c r="AT8" s="47">
        <f>'Paul &amp; Eddies'!BL$7</f>
        <v>0</v>
      </c>
      <c r="AU8" s="96">
        <f t="shared" si="0"/>
        <v>80</v>
      </c>
    </row>
    <row r="9" spans="1:47" ht="12.75" customHeight="1" x14ac:dyDescent="0.25">
      <c r="A9" s="89" t="s">
        <v>55</v>
      </c>
      <c r="B9" s="143" t="str">
        <f>'Bogarts 1'!A1</f>
        <v>Bogarts 1</v>
      </c>
      <c r="C9" s="161">
        <f>$D$5-D9</f>
        <v>8</v>
      </c>
      <c r="D9" s="160">
        <f>'Bogarts 1'!E1</f>
        <v>0</v>
      </c>
      <c r="E9" s="144">
        <f>'Bogarts 1'!D3</f>
        <v>25</v>
      </c>
      <c r="F9" s="158">
        <f>'Bogarts 1'!E3</f>
        <v>55</v>
      </c>
      <c r="G9" s="165">
        <f>'Bogarts 1'!F$7</f>
        <v>8</v>
      </c>
      <c r="H9" s="166">
        <f>'Bogarts 1'!G$7</f>
        <v>12</v>
      </c>
      <c r="I9" s="218">
        <f>'Bogarts 1'!I$7</f>
        <v>0</v>
      </c>
      <c r="J9" s="218">
        <f>'Bogarts 1'!J$7</f>
        <v>0</v>
      </c>
      <c r="K9" s="166">
        <f>'Bogarts 1'!L$7</f>
        <v>7</v>
      </c>
      <c r="L9" s="166">
        <f>'Bogarts 1'!M$7</f>
        <v>13</v>
      </c>
      <c r="M9" s="209">
        <f>'Bogarts 1'!O$7</f>
        <v>5</v>
      </c>
      <c r="N9" s="209">
        <f>'Bogarts 1'!P$7</f>
        <v>15</v>
      </c>
      <c r="O9" s="166">
        <f>'Bogarts 1'!R$7</f>
        <v>5</v>
      </c>
      <c r="P9" s="166">
        <f>'Bogarts 1'!S$7</f>
        <v>15</v>
      </c>
      <c r="Q9" s="209">
        <f>'Bogarts 1'!U$7</f>
        <v>0</v>
      </c>
      <c r="R9" s="209">
        <f>'Bogarts 1'!V$7</f>
        <v>0</v>
      </c>
      <c r="S9" s="221">
        <f>'Bogarts 1'!X$7</f>
        <v>0</v>
      </c>
      <c r="T9" s="221">
        <f>'Bogarts 1'!Y$7</f>
        <v>0</v>
      </c>
      <c r="U9" s="209">
        <f>'Bogarts 1'!AA$7</f>
        <v>0</v>
      </c>
      <c r="V9" s="209">
        <f>'Bogarts 1'!AB$7</f>
        <v>0</v>
      </c>
      <c r="W9" s="166">
        <f>'Bogarts 1'!AD$7</f>
        <v>0</v>
      </c>
      <c r="X9" s="166">
        <f>'Bogarts 1'!AE$7</f>
        <v>0</v>
      </c>
      <c r="Y9" s="209">
        <f>'Bogarts 1'!AG$7</f>
        <v>0</v>
      </c>
      <c r="Z9" s="209">
        <f>'Bogarts 1'!AH$7</f>
        <v>0</v>
      </c>
      <c r="AA9" s="153">
        <f>'Paul &amp; Eddies'!AJ$7</f>
        <v>0</v>
      </c>
      <c r="AB9" s="153">
        <f>'Paul &amp; Eddies'!AK$7</f>
        <v>0</v>
      </c>
      <c r="AC9" s="154">
        <f>'Paul &amp; Eddies'!AM$7</f>
        <v>0</v>
      </c>
      <c r="AD9" s="154">
        <f>'Paul &amp; Eddies'!AN$7</f>
        <v>0</v>
      </c>
      <c r="AE9" s="153">
        <f>'Paul &amp; Harveys 2'!AP$7</f>
        <v>0</v>
      </c>
      <c r="AF9" s="153">
        <f>'Paul &amp; Harveys 2'!AQ$7</f>
        <v>0</v>
      </c>
      <c r="AG9" s="154">
        <f>'Paul &amp; Harveys 2'!AS$7</f>
        <v>0</v>
      </c>
      <c r="AH9" s="154">
        <f>'Paul &amp; Harveys 2'!AT$7</f>
        <v>0</v>
      </c>
      <c r="AI9" s="155">
        <f>'Paul &amp; Harveys 2'!AV$7</f>
        <v>0</v>
      </c>
      <c r="AJ9" s="155">
        <f>'Paul &amp; Harveys 2'!AW$7</f>
        <v>0</v>
      </c>
      <c r="AK9" s="154">
        <f>'Paul &amp; Harveys 2'!AY$7</f>
        <v>0</v>
      </c>
      <c r="AL9" s="154">
        <f>'Paul &amp; Harveys 2'!AZ$7</f>
        <v>0</v>
      </c>
      <c r="AM9" s="155">
        <f>'Paul &amp; Harveys 2'!BB$7</f>
        <v>0</v>
      </c>
      <c r="AN9" s="155">
        <f>'Paul &amp; Harveys 2'!BC$7</f>
        <v>0</v>
      </c>
      <c r="AO9" s="154">
        <f>'Paul &amp; Harveys 2'!BE$7</f>
        <v>0</v>
      </c>
      <c r="AP9" s="154">
        <f>'Paul &amp; Harveys 2'!BF$7</f>
        <v>0</v>
      </c>
      <c r="AQ9" s="155">
        <f>'Paul &amp; Harveys 2'!BH$7</f>
        <v>0</v>
      </c>
      <c r="AR9" s="155">
        <f>'Paul &amp; Harveys 2'!BI$7</f>
        <v>0</v>
      </c>
      <c r="AS9" s="154">
        <f>'Paul &amp; Harveys 2'!BK$7</f>
        <v>0</v>
      </c>
      <c r="AT9" s="47">
        <f>'Paul &amp; Harveys 2'!BL$7</f>
        <v>0</v>
      </c>
      <c r="AU9" s="96">
        <f t="shared" si="0"/>
        <v>80</v>
      </c>
    </row>
    <row r="10" spans="1:47" ht="12.75" customHeight="1" thickBot="1" x14ac:dyDescent="0.3">
      <c r="A10" s="89" t="s">
        <v>56</v>
      </c>
      <c r="B10" s="143" t="str">
        <f>BYE!A1</f>
        <v>zBYE</v>
      </c>
      <c r="C10" s="161">
        <f t="shared" ref="C5:C10" si="1">$D$5-D10</f>
        <v>8</v>
      </c>
      <c r="D10" s="160">
        <f>BYE!E1</f>
        <v>0</v>
      </c>
      <c r="E10" s="144">
        <f>BYE!D3</f>
        <v>0</v>
      </c>
      <c r="F10" s="145">
        <f>BYE!E3</f>
        <v>0</v>
      </c>
      <c r="G10" s="212">
        <f>BYE!F$7</f>
        <v>0</v>
      </c>
      <c r="H10" s="213">
        <f>BYE!G$7</f>
        <v>0</v>
      </c>
      <c r="I10" s="214">
        <f>BYE!I$7</f>
        <v>0</v>
      </c>
      <c r="J10" s="214">
        <f>BYE!J$7</f>
        <v>0</v>
      </c>
      <c r="K10" s="213">
        <f>BYE!L$7</f>
        <v>0</v>
      </c>
      <c r="L10" s="213">
        <f>BYE!M$7</f>
        <v>0</v>
      </c>
      <c r="M10" s="214">
        <f>BYE!O$7</f>
        <v>0</v>
      </c>
      <c r="N10" s="214">
        <f>BYE!P$7</f>
        <v>0</v>
      </c>
      <c r="O10" s="213">
        <f>BYE!R$7</f>
        <v>0</v>
      </c>
      <c r="P10" s="213">
        <f>BYE!S$7</f>
        <v>0</v>
      </c>
      <c r="Q10" s="214">
        <f>BYE!U$7</f>
        <v>0</v>
      </c>
      <c r="R10" s="214">
        <f>BYE!V$7</f>
        <v>0</v>
      </c>
      <c r="S10" s="215">
        <f>BYE!X$7</f>
        <v>0</v>
      </c>
      <c r="T10" s="215">
        <f>BYE!Y$7</f>
        <v>0</v>
      </c>
      <c r="U10" s="214">
        <f>BYE!AA$7</f>
        <v>0</v>
      </c>
      <c r="V10" s="214">
        <f>BYE!AB$7</f>
        <v>0</v>
      </c>
      <c r="W10" s="213">
        <f>BYE!AD$7</f>
        <v>0</v>
      </c>
      <c r="X10" s="213">
        <f>BYE!AE$7</f>
        <v>0</v>
      </c>
      <c r="Y10" s="214">
        <f>BYE!AG$7</f>
        <v>0</v>
      </c>
      <c r="Z10" s="214">
        <f>BYE!AH$7</f>
        <v>0</v>
      </c>
      <c r="AA10" s="216">
        <f>BYE!AJ$7</f>
        <v>0</v>
      </c>
      <c r="AB10" s="216">
        <f>BYE!AK$7</f>
        <v>0</v>
      </c>
      <c r="AC10" s="217">
        <f>BYE!AM$7</f>
        <v>0</v>
      </c>
      <c r="AD10" s="217">
        <f>BYE!AN$7</f>
        <v>0</v>
      </c>
      <c r="AE10" s="147">
        <f>BYE!AP$7</f>
        <v>0</v>
      </c>
      <c r="AF10" s="147">
        <f>BYE!AQ$7</f>
        <v>0</v>
      </c>
      <c r="AG10" s="146">
        <f>BYE!AS$7</f>
        <v>0</v>
      </c>
      <c r="AH10" s="146">
        <f>BYE!AT$7</f>
        <v>0</v>
      </c>
      <c r="AI10" s="148">
        <f>BYE!AV$7</f>
        <v>0</v>
      </c>
      <c r="AJ10" s="148">
        <f>BYE!AW$7</f>
        <v>0</v>
      </c>
      <c r="AK10" s="146">
        <f>BYE!AY$7</f>
        <v>0</v>
      </c>
      <c r="AL10" s="146">
        <f>BYE!AZ$7</f>
        <v>0</v>
      </c>
      <c r="AM10" s="148">
        <f>BYE!BB$7</f>
        <v>0</v>
      </c>
      <c r="AN10" s="148">
        <f>BYE!BC$7</f>
        <v>0</v>
      </c>
      <c r="AO10" s="146">
        <f>BYE!BE$7</f>
        <v>0</v>
      </c>
      <c r="AP10" s="146">
        <f>BYE!BF$7</f>
        <v>0</v>
      </c>
      <c r="AQ10" s="148">
        <f>BYE!BH$7</f>
        <v>0</v>
      </c>
      <c r="AR10" s="148">
        <f>BYE!BI$7</f>
        <v>0</v>
      </c>
      <c r="AS10" s="146">
        <f>BYE!BK$7</f>
        <v>0</v>
      </c>
      <c r="AT10" s="149">
        <f>BYE!BL$7</f>
        <v>0</v>
      </c>
      <c r="AU10" s="136">
        <f t="shared" si="0"/>
        <v>0</v>
      </c>
    </row>
    <row r="11" spans="1:47" ht="12.75" hidden="1" customHeight="1" thickTop="1" x14ac:dyDescent="0.25">
      <c r="A11" s="89" t="s">
        <v>57</v>
      </c>
      <c r="B11" s="10" t="str">
        <f>'TEAM 7'!A1</f>
        <v>TEAM NAME 7</v>
      </c>
      <c r="C11" s="160">
        <f t="shared" ref="C11:C14" si="2">$E$5-E11</f>
        <v>49</v>
      </c>
      <c r="D11" s="90"/>
      <c r="E11" s="81">
        <f>'TEAM 7'!D3</f>
        <v>0</v>
      </c>
      <c r="F11" s="93">
        <f>'TEAM 7'!E3</f>
        <v>0</v>
      </c>
      <c r="G11" s="120">
        <f>'TEAM 7'!F$9</f>
        <v>0</v>
      </c>
      <c r="H11" s="121">
        <f>'TEAM 7'!F$9</f>
        <v>0</v>
      </c>
      <c r="I11" s="122">
        <f>'TEAM 7'!H$7</f>
        <v>0</v>
      </c>
      <c r="J11" s="122">
        <f>'TEAM 7'!I$7</f>
        <v>0</v>
      </c>
      <c r="K11" s="121">
        <f>'TEAM 7'!J$7</f>
        <v>0</v>
      </c>
      <c r="L11" s="121">
        <f>'TEAM 7'!K$7</f>
        <v>0</v>
      </c>
      <c r="M11" s="122">
        <f>'TEAM 7'!L$7</f>
        <v>0</v>
      </c>
      <c r="N11" s="122">
        <f>'TEAM 7'!M$7</f>
        <v>0</v>
      </c>
      <c r="O11" s="121">
        <f>'TEAM 7'!N$7</f>
        <v>0</v>
      </c>
      <c r="P11" s="121">
        <f>'TEAM 7'!O$7</f>
        <v>0</v>
      </c>
      <c r="Q11" s="122">
        <f>'TEAM 7'!P$7</f>
        <v>0</v>
      </c>
      <c r="R11" s="122">
        <f>'TEAM 7'!Q$7</f>
        <v>0</v>
      </c>
      <c r="S11" s="133">
        <f>'TEAM 7'!R$7</f>
        <v>0</v>
      </c>
      <c r="T11" s="133">
        <f>'TEAM 7'!S$7</f>
        <v>0</v>
      </c>
      <c r="U11" s="122">
        <f>'TEAM 7'!T$7</f>
        <v>0</v>
      </c>
      <c r="V11" s="122">
        <f>'TEAM 7'!U$7</f>
        <v>0</v>
      </c>
      <c r="W11" s="121">
        <f>'TEAM 7'!V$7</f>
        <v>0</v>
      </c>
      <c r="X11" s="121">
        <f>'TEAM 7'!W$7</f>
        <v>0</v>
      </c>
      <c r="Y11" s="122">
        <f>'TEAM 7'!X$7</f>
        <v>0</v>
      </c>
      <c r="Z11" s="122">
        <f>'TEAM 7'!Y$7</f>
        <v>0</v>
      </c>
      <c r="AA11" s="121">
        <f>'TEAM 7'!Z$7</f>
        <v>0</v>
      </c>
      <c r="AB11" s="121">
        <f>'TEAM 7'!AA$7</f>
        <v>0</v>
      </c>
      <c r="AC11" s="122">
        <f>'TEAM 7'!AB$7</f>
        <v>0</v>
      </c>
      <c r="AD11" s="122">
        <f>'TEAM 7'!AC$7</f>
        <v>0</v>
      </c>
      <c r="AE11" s="121">
        <f>'TEAM 7'!AD$7</f>
        <v>0</v>
      </c>
      <c r="AF11" s="121">
        <f>'TEAM 7'!AE$7</f>
        <v>0</v>
      </c>
      <c r="AG11" s="122">
        <f>'TEAM 7'!AF$7</f>
        <v>0</v>
      </c>
      <c r="AH11" s="122">
        <f>'TEAM 7'!AG$7</f>
        <v>0</v>
      </c>
      <c r="AI11" s="134">
        <f>'TEAM 7'!AH$7</f>
        <v>0</v>
      </c>
      <c r="AJ11" s="134">
        <f>'TEAM 7'!AI$7</f>
        <v>0</v>
      </c>
      <c r="AK11" s="122">
        <f>'TEAM 7'!BF$7</f>
        <v>0</v>
      </c>
      <c r="AL11" s="122">
        <f>'TEAM 7'!BG$7</f>
        <v>0</v>
      </c>
      <c r="AM11" s="134">
        <f>'TEAM 7'!BH$7</f>
        <v>0</v>
      </c>
      <c r="AN11" s="134">
        <f>'TEAM 7'!BI$7</f>
        <v>0</v>
      </c>
      <c r="AO11" s="122">
        <f>'TEAM 7'!BJ$7</f>
        <v>0</v>
      </c>
      <c r="AP11" s="122">
        <f>'TEAM 7'!BK$7</f>
        <v>0</v>
      </c>
      <c r="AQ11" s="134">
        <f>'TEAM 7'!BL$7</f>
        <v>0</v>
      </c>
      <c r="AR11" s="134">
        <f>'TEAM 7'!BM$7</f>
        <v>0</v>
      </c>
      <c r="AS11" s="122">
        <f>'TEAM 7'!BN$7</f>
        <v>0</v>
      </c>
      <c r="AT11" s="135">
        <f>'TEAM 7'!BO$7</f>
        <v>0</v>
      </c>
      <c r="AU11" s="97">
        <f t="shared" ref="AU11:AU14" si="3">SUM(E11:F11)</f>
        <v>0</v>
      </c>
    </row>
    <row r="12" spans="1:47" ht="12.75" hidden="1" customHeight="1" x14ac:dyDescent="0.25">
      <c r="A12" s="89" t="s">
        <v>58</v>
      </c>
      <c r="B12" s="19" t="str">
        <f>'TEAM 8'!A1</f>
        <v>TEAM NAME 8</v>
      </c>
      <c r="C12" s="160">
        <f t="shared" si="2"/>
        <v>49</v>
      </c>
      <c r="D12" s="168"/>
      <c r="E12" s="82">
        <f>'TEAM 8'!D3</f>
        <v>0</v>
      </c>
      <c r="F12" s="94">
        <f>'TEAM 8'!E3</f>
        <v>0</v>
      </c>
      <c r="G12" s="91">
        <f>'TEAM 8'!F$9</f>
        <v>0</v>
      </c>
      <c r="H12" s="23">
        <f>'TEAM 8'!F$9</f>
        <v>0</v>
      </c>
      <c r="I12" s="12">
        <f>'TEAM 8'!H$7</f>
        <v>0</v>
      </c>
      <c r="J12" s="12">
        <f>'TEAM 8'!I$7</f>
        <v>0</v>
      </c>
      <c r="K12" s="23">
        <f>'TEAM 8'!J$7</f>
        <v>0</v>
      </c>
      <c r="L12" s="23">
        <f>'TEAM 8'!K$7</f>
        <v>0</v>
      </c>
      <c r="M12" s="12">
        <f>'TEAM 8'!L$7</f>
        <v>0</v>
      </c>
      <c r="N12" s="12">
        <f>'TEAM 8'!M$7</f>
        <v>0</v>
      </c>
      <c r="O12" s="23">
        <f>'TEAM 8'!N$7</f>
        <v>0</v>
      </c>
      <c r="P12" s="23">
        <f>'TEAM 8'!O$7</f>
        <v>0</v>
      </c>
      <c r="Q12" s="12">
        <f>'TEAM 8'!P$7</f>
        <v>0</v>
      </c>
      <c r="R12" s="12">
        <f>'TEAM 8'!Q$7</f>
        <v>0</v>
      </c>
      <c r="S12" s="24">
        <f>'TEAM 8'!R$7</f>
        <v>0</v>
      </c>
      <c r="T12" s="24">
        <f>'TEAM 8'!S$7</f>
        <v>0</v>
      </c>
      <c r="U12" s="12">
        <f>'TEAM 8'!T$7</f>
        <v>0</v>
      </c>
      <c r="V12" s="12">
        <f>'TEAM 8'!U$7</f>
        <v>0</v>
      </c>
      <c r="W12" s="23">
        <f>'TEAM 8'!V$7</f>
        <v>0</v>
      </c>
      <c r="X12" s="23">
        <f>'TEAM 8'!W$7</f>
        <v>0</v>
      </c>
      <c r="Y12" s="12">
        <f>'TEAM 8'!X$7</f>
        <v>0</v>
      </c>
      <c r="Z12" s="12">
        <f>'TEAM 8'!Y$7</f>
        <v>0</v>
      </c>
      <c r="AA12" s="23">
        <f>'TEAM 8'!Z$7</f>
        <v>0</v>
      </c>
      <c r="AB12" s="23">
        <f>'TEAM 8'!AA$7</f>
        <v>0</v>
      </c>
      <c r="AC12" s="12">
        <f>'TEAM 8'!AB$7</f>
        <v>0</v>
      </c>
      <c r="AD12" s="12">
        <f>'TEAM 8'!AC$7</f>
        <v>0</v>
      </c>
      <c r="AE12" s="23">
        <f>'TEAM 8'!AD$7</f>
        <v>0</v>
      </c>
      <c r="AF12" s="23">
        <f>'TEAM 8'!AE$7</f>
        <v>0</v>
      </c>
      <c r="AG12" s="12">
        <f>'TEAM 8'!AF$7</f>
        <v>0</v>
      </c>
      <c r="AH12" s="12">
        <f>'TEAM 8'!AG$7</f>
        <v>0</v>
      </c>
      <c r="AI12" s="13">
        <f>'TEAM 8'!AH$7</f>
        <v>0</v>
      </c>
      <c r="AJ12" s="13">
        <f>'TEAM 8'!AI$7</f>
        <v>0</v>
      </c>
      <c r="AK12" s="12">
        <f>'TEAM 8'!BF$7</f>
        <v>0</v>
      </c>
      <c r="AL12" s="12">
        <f>'TEAM 8'!BG$7</f>
        <v>0</v>
      </c>
      <c r="AM12" s="13">
        <f>'TEAM 8'!BH$7</f>
        <v>0</v>
      </c>
      <c r="AN12" s="13">
        <f>'TEAM 8'!BI$7</f>
        <v>0</v>
      </c>
      <c r="AO12" s="12">
        <f>'TEAM 8'!BJ$7</f>
        <v>0</v>
      </c>
      <c r="AP12" s="12">
        <f>'TEAM 8'!BK$7</f>
        <v>0</v>
      </c>
      <c r="AQ12" s="13">
        <f>'TEAM 8'!BL$7</f>
        <v>0</v>
      </c>
      <c r="AR12" s="13">
        <f>'TEAM 8'!BM$7</f>
        <v>0</v>
      </c>
      <c r="AS12" s="12">
        <f>'TEAM 8'!BN$7</f>
        <v>0</v>
      </c>
      <c r="AT12" s="15">
        <f>'TEAM 8'!BO$7</f>
        <v>0</v>
      </c>
      <c r="AU12" s="96">
        <f t="shared" si="3"/>
        <v>0</v>
      </c>
    </row>
    <row r="13" spans="1:47" ht="12.75" hidden="1" customHeight="1" x14ac:dyDescent="0.25">
      <c r="A13" s="89" t="s">
        <v>59</v>
      </c>
      <c r="B13" s="19" t="str">
        <f>'TEAM 9'!A1</f>
        <v>TEAM NAME 9</v>
      </c>
      <c r="C13" s="160">
        <f t="shared" si="2"/>
        <v>49</v>
      </c>
      <c r="D13" s="168"/>
      <c r="E13" s="82">
        <f>'TEAM 9'!D3</f>
        <v>0</v>
      </c>
      <c r="F13" s="94">
        <f>'TEAM 9'!E3</f>
        <v>0</v>
      </c>
      <c r="G13" s="91">
        <f>'TEAM 9'!F$9</f>
        <v>0</v>
      </c>
      <c r="H13" s="23">
        <f>'TEAM 9'!F$9</f>
        <v>0</v>
      </c>
      <c r="I13" s="12">
        <f>'TEAM 9'!H$7</f>
        <v>0</v>
      </c>
      <c r="J13" s="12">
        <f>'TEAM 9'!I$7</f>
        <v>0</v>
      </c>
      <c r="K13" s="23">
        <f>'TEAM 9'!J$7</f>
        <v>0</v>
      </c>
      <c r="L13" s="23">
        <f>'TEAM 9'!K$7</f>
        <v>0</v>
      </c>
      <c r="M13" s="12">
        <f>'TEAM 9'!L$7</f>
        <v>0</v>
      </c>
      <c r="N13" s="12">
        <f>'TEAM 9'!M$7</f>
        <v>0</v>
      </c>
      <c r="O13" s="23">
        <f>'TEAM 9'!N$7</f>
        <v>0</v>
      </c>
      <c r="P13" s="23">
        <f>'TEAM 9'!O$7</f>
        <v>0</v>
      </c>
      <c r="Q13" s="12">
        <f>'TEAM 9'!P$7</f>
        <v>0</v>
      </c>
      <c r="R13" s="12">
        <f>'TEAM 9'!Q$7</f>
        <v>0</v>
      </c>
      <c r="S13" s="24">
        <f>'TEAM 9'!R$7</f>
        <v>0</v>
      </c>
      <c r="T13" s="24">
        <f>'TEAM 9'!S$7</f>
        <v>0</v>
      </c>
      <c r="U13" s="12">
        <f>'TEAM 9'!T$7</f>
        <v>0</v>
      </c>
      <c r="V13" s="12">
        <f>'TEAM 9'!U$7</f>
        <v>0</v>
      </c>
      <c r="W13" s="23">
        <f>'TEAM 9'!V$7</f>
        <v>0</v>
      </c>
      <c r="X13" s="23">
        <f>'TEAM 9'!W$7</f>
        <v>0</v>
      </c>
      <c r="Y13" s="12">
        <f>'TEAM 9'!X$7</f>
        <v>0</v>
      </c>
      <c r="Z13" s="12">
        <f>'TEAM 9'!Y$7</f>
        <v>0</v>
      </c>
      <c r="AA13" s="23">
        <f>'TEAM 9'!Z$7</f>
        <v>0</v>
      </c>
      <c r="AB13" s="23">
        <f>'TEAM 9'!AA$7</f>
        <v>0</v>
      </c>
      <c r="AC13" s="12">
        <f>'TEAM 9'!AB$7</f>
        <v>0</v>
      </c>
      <c r="AD13" s="12">
        <f>'TEAM 9'!AC$7</f>
        <v>0</v>
      </c>
      <c r="AE13" s="23">
        <f>'TEAM 9'!AD$7</f>
        <v>0</v>
      </c>
      <c r="AF13" s="23">
        <f>'TEAM 9'!AE$7</f>
        <v>0</v>
      </c>
      <c r="AG13" s="12">
        <f>'TEAM 9'!AF$7</f>
        <v>0</v>
      </c>
      <c r="AH13" s="12">
        <f>'TEAM 9'!AG$7</f>
        <v>0</v>
      </c>
      <c r="AI13" s="13">
        <f>'TEAM 9'!AH$7</f>
        <v>0</v>
      </c>
      <c r="AJ13" s="13">
        <f>'TEAM 9'!AI$7</f>
        <v>0</v>
      </c>
      <c r="AK13" s="12">
        <f>'TEAM 9'!BF$7</f>
        <v>0</v>
      </c>
      <c r="AL13" s="12">
        <f>'TEAM 9'!BG$7</f>
        <v>0</v>
      </c>
      <c r="AM13" s="13">
        <f>'TEAM 9'!BH$7</f>
        <v>0</v>
      </c>
      <c r="AN13" s="13">
        <f>'TEAM 9'!BI$7</f>
        <v>0</v>
      </c>
      <c r="AO13" s="12">
        <f>'TEAM 9'!BJ$7</f>
        <v>0</v>
      </c>
      <c r="AP13" s="12">
        <f>'TEAM 9'!BK$7</f>
        <v>0</v>
      </c>
      <c r="AQ13" s="13">
        <f>'TEAM 9'!BL$7</f>
        <v>0</v>
      </c>
      <c r="AR13" s="13">
        <f>'TEAM 9'!BM$7</f>
        <v>0</v>
      </c>
      <c r="AS13" s="12">
        <f>'TEAM 9'!BN$7</f>
        <v>0</v>
      </c>
      <c r="AT13" s="15">
        <f>'TEAM 9'!BO$7</f>
        <v>0</v>
      </c>
      <c r="AU13" s="96">
        <f t="shared" si="3"/>
        <v>0</v>
      </c>
    </row>
    <row r="14" spans="1:47" ht="13" hidden="1" thickBot="1" x14ac:dyDescent="0.3">
      <c r="A14" s="137" t="s">
        <v>87</v>
      </c>
      <c r="B14" s="112" t="str">
        <f>'TEAM 10'!A1</f>
        <v>TEAM NAME 10</v>
      </c>
      <c r="C14" s="160">
        <f t="shared" si="2"/>
        <v>49</v>
      </c>
      <c r="D14" s="138"/>
      <c r="E14" s="114">
        <f>'TEAM 10'!D3</f>
        <v>0</v>
      </c>
      <c r="F14" s="126">
        <f>'TEAM 10'!E3</f>
        <v>0</v>
      </c>
      <c r="G14" s="127">
        <f>'TEAM 10'!F$9</f>
        <v>0</v>
      </c>
      <c r="H14" s="128">
        <f>'TEAM 10'!F$9</f>
        <v>0</v>
      </c>
      <c r="I14" s="118">
        <f>'TEAM 10'!H$7</f>
        <v>0</v>
      </c>
      <c r="J14" s="118">
        <f>'TEAM 10'!I$7</f>
        <v>0</v>
      </c>
      <c r="K14" s="128">
        <f>'TEAM 10'!J$7</f>
        <v>0</v>
      </c>
      <c r="L14" s="128">
        <f>'TEAM 10'!K$7</f>
        <v>0</v>
      </c>
      <c r="M14" s="118">
        <f>'TEAM 10'!L$7</f>
        <v>0</v>
      </c>
      <c r="N14" s="118">
        <f>'TEAM 10'!M$7</f>
        <v>0</v>
      </c>
      <c r="O14" s="128">
        <f>'TEAM 10'!N$7</f>
        <v>0</v>
      </c>
      <c r="P14" s="128">
        <f>'TEAM 10'!O$7</f>
        <v>0</v>
      </c>
      <c r="Q14" s="118">
        <f>'TEAM 10'!P$7</f>
        <v>0</v>
      </c>
      <c r="R14" s="118">
        <f>'TEAM 10'!Q$7</f>
        <v>0</v>
      </c>
      <c r="S14" s="129">
        <f>'TEAM 10'!R$7</f>
        <v>0</v>
      </c>
      <c r="T14" s="129">
        <f>'TEAM 10'!S$7</f>
        <v>0</v>
      </c>
      <c r="U14" s="118">
        <f>'TEAM 10'!T$7</f>
        <v>0</v>
      </c>
      <c r="V14" s="118">
        <f>'TEAM 10'!U$7</f>
        <v>0</v>
      </c>
      <c r="W14" s="128">
        <f>'TEAM 10'!V$7</f>
        <v>0</v>
      </c>
      <c r="X14" s="128">
        <f>'TEAM 10'!W$7</f>
        <v>0</v>
      </c>
      <c r="Y14" s="118">
        <f>'TEAM 10'!X$7</f>
        <v>0</v>
      </c>
      <c r="Z14" s="118">
        <f>'TEAM 10'!Y$7</f>
        <v>0</v>
      </c>
      <c r="AA14" s="128">
        <f>'TEAM 10'!Z$7</f>
        <v>0</v>
      </c>
      <c r="AB14" s="128">
        <f>'TEAM 10'!AA$7</f>
        <v>0</v>
      </c>
      <c r="AC14" s="118">
        <f>'TEAM 10'!AB$7</f>
        <v>0</v>
      </c>
      <c r="AD14" s="118">
        <f>'TEAM 10'!AC$7</f>
        <v>0</v>
      </c>
      <c r="AE14" s="128">
        <f>'TEAM 10'!AD$7</f>
        <v>0</v>
      </c>
      <c r="AF14" s="128">
        <f>'TEAM 10'!AE$7</f>
        <v>0</v>
      </c>
      <c r="AG14" s="118">
        <f>'TEAM 10'!AF$7</f>
        <v>0</v>
      </c>
      <c r="AH14" s="118">
        <f>'TEAM 10'!AG$7</f>
        <v>0</v>
      </c>
      <c r="AI14" s="117">
        <f>'TEAM 10'!AH$7</f>
        <v>0</v>
      </c>
      <c r="AJ14" s="117">
        <f>'TEAM 10'!AI$7</f>
        <v>0</v>
      </c>
      <c r="AK14" s="118">
        <f>'TEAM 10'!BF$7</f>
        <v>0</v>
      </c>
      <c r="AL14" s="118">
        <f>'TEAM 10'!BG$7</f>
        <v>0</v>
      </c>
      <c r="AM14" s="117">
        <f>'TEAM 10'!BH$7</f>
        <v>0</v>
      </c>
      <c r="AN14" s="117">
        <f>'TEAM 10'!BI$7</f>
        <v>0</v>
      </c>
      <c r="AO14" s="118">
        <f>'TEAM 10'!BJ$7</f>
        <v>0</v>
      </c>
      <c r="AP14" s="118">
        <f>'TEAM 10'!BK$7</f>
        <v>0</v>
      </c>
      <c r="AQ14" s="117">
        <f>'TEAM 10'!BL$7</f>
        <v>0</v>
      </c>
      <c r="AR14" s="117">
        <f>'TEAM 10'!BM$7</f>
        <v>0</v>
      </c>
      <c r="AS14" s="118">
        <f>'TEAM 10'!BN$7</f>
        <v>0</v>
      </c>
      <c r="AT14" s="131">
        <f>'TEAM 10'!BO$7</f>
        <v>0</v>
      </c>
      <c r="AU14" s="132">
        <f t="shared" si="3"/>
        <v>0</v>
      </c>
    </row>
    <row r="15" spans="1:47" ht="12.75" customHeight="1" thickTop="1" x14ac:dyDescent="0.25">
      <c r="A15" s="139"/>
      <c r="B15" s="139"/>
      <c r="C15" s="139"/>
      <c r="D15" s="139"/>
      <c r="E15" s="139"/>
      <c r="F15" s="140" t="s">
        <v>90</v>
      </c>
      <c r="G15" s="141">
        <f t="shared" ref="G15:AT15" si="4">SUM(G5:G11)</f>
        <v>40</v>
      </c>
      <c r="H15" s="141">
        <f t="shared" si="4"/>
        <v>40</v>
      </c>
      <c r="I15" s="141">
        <f>SUM(I5:I11)</f>
        <v>40</v>
      </c>
      <c r="J15" s="141">
        <f t="shared" si="4"/>
        <v>40</v>
      </c>
      <c r="K15" s="141">
        <f t="shared" si="4"/>
        <v>40</v>
      </c>
      <c r="L15" s="141">
        <f t="shared" si="4"/>
        <v>40</v>
      </c>
      <c r="M15" s="141">
        <f t="shared" si="4"/>
        <v>40</v>
      </c>
      <c r="N15" s="141">
        <f t="shared" si="4"/>
        <v>40</v>
      </c>
      <c r="O15" s="141">
        <f t="shared" si="4"/>
        <v>40</v>
      </c>
      <c r="P15" s="141">
        <f t="shared" si="4"/>
        <v>40</v>
      </c>
      <c r="Q15" s="141">
        <f t="shared" si="4"/>
        <v>0</v>
      </c>
      <c r="R15" s="141">
        <f t="shared" si="4"/>
        <v>0</v>
      </c>
      <c r="S15" s="141">
        <f t="shared" si="4"/>
        <v>0</v>
      </c>
      <c r="T15" s="141">
        <f t="shared" si="4"/>
        <v>0</v>
      </c>
      <c r="U15" s="141">
        <f t="shared" si="4"/>
        <v>0</v>
      </c>
      <c r="V15" s="141">
        <f t="shared" si="4"/>
        <v>0</v>
      </c>
      <c r="W15" s="141">
        <f t="shared" si="4"/>
        <v>0</v>
      </c>
      <c r="X15" s="141">
        <f t="shared" si="4"/>
        <v>0</v>
      </c>
      <c r="Y15" s="141">
        <f t="shared" si="4"/>
        <v>0</v>
      </c>
      <c r="Z15" s="141">
        <f t="shared" si="4"/>
        <v>0</v>
      </c>
      <c r="AA15" s="141">
        <f t="shared" si="4"/>
        <v>0</v>
      </c>
      <c r="AB15" s="141">
        <f t="shared" si="4"/>
        <v>0</v>
      </c>
      <c r="AC15" s="141">
        <f t="shared" si="4"/>
        <v>0</v>
      </c>
      <c r="AD15" s="141">
        <f t="shared" si="4"/>
        <v>0</v>
      </c>
      <c r="AE15" s="141">
        <f t="shared" si="4"/>
        <v>0</v>
      </c>
      <c r="AF15" s="141">
        <f t="shared" si="4"/>
        <v>0</v>
      </c>
      <c r="AG15" s="141">
        <f t="shared" si="4"/>
        <v>0</v>
      </c>
      <c r="AH15" s="141">
        <f t="shared" si="4"/>
        <v>0</v>
      </c>
      <c r="AI15" s="141">
        <f t="shared" si="4"/>
        <v>0</v>
      </c>
      <c r="AJ15" s="141">
        <f t="shared" si="4"/>
        <v>0</v>
      </c>
      <c r="AK15" s="141">
        <f t="shared" si="4"/>
        <v>0</v>
      </c>
      <c r="AL15" s="141">
        <f t="shared" si="4"/>
        <v>0</v>
      </c>
      <c r="AM15" s="141">
        <f t="shared" si="4"/>
        <v>0</v>
      </c>
      <c r="AN15" s="141">
        <f t="shared" si="4"/>
        <v>0</v>
      </c>
      <c r="AO15" s="141">
        <f t="shared" si="4"/>
        <v>0</v>
      </c>
      <c r="AP15" s="141">
        <f t="shared" si="4"/>
        <v>0</v>
      </c>
      <c r="AQ15" s="141">
        <f t="shared" si="4"/>
        <v>0</v>
      </c>
      <c r="AR15" s="141">
        <f t="shared" si="4"/>
        <v>0</v>
      </c>
      <c r="AS15" s="141">
        <f t="shared" si="4"/>
        <v>0</v>
      </c>
      <c r="AT15" s="141">
        <f t="shared" si="4"/>
        <v>0</v>
      </c>
      <c r="AU15" s="142">
        <f>SUM(AU5:AU14)</f>
        <v>400</v>
      </c>
    </row>
    <row r="16" spans="1:47" ht="12.75" customHeight="1" x14ac:dyDescent="0.25">
      <c r="AA16" s="5"/>
      <c r="AB16" s="5"/>
    </row>
    <row r="17" spans="1:49" ht="12" customHeight="1" x14ac:dyDescent="0.25">
      <c r="G17" s="6" t="s">
        <v>4</v>
      </c>
    </row>
    <row r="18" spans="1:49" ht="12.75" hidden="1" customHeight="1" x14ac:dyDescent="0.25">
      <c r="A18" s="7" t="str">
        <f t="shared" ref="A18:F19" si="5">A10</f>
        <v>6th</v>
      </c>
      <c r="B18" s="10" t="str">
        <f t="shared" si="5"/>
        <v>zBYE</v>
      </c>
      <c r="C18" s="27">
        <f t="shared" si="5"/>
        <v>8</v>
      </c>
      <c r="D18" s="27"/>
      <c r="E18" s="29">
        <f t="shared" si="5"/>
        <v>0</v>
      </c>
      <c r="F18" s="30">
        <f t="shared" si="5"/>
        <v>0</v>
      </c>
      <c r="G18" s="4"/>
      <c r="H18" s="4"/>
      <c r="I18" s="4"/>
      <c r="J18" s="4"/>
      <c r="K18" s="4"/>
      <c r="L18" s="4"/>
    </row>
    <row r="19" spans="1:49" ht="12.75" hidden="1" customHeight="1" x14ac:dyDescent="0.25">
      <c r="A19" s="7" t="str">
        <f t="shared" si="5"/>
        <v>7th</v>
      </c>
      <c r="B19" s="10" t="str">
        <f t="shared" si="5"/>
        <v>TEAM NAME 7</v>
      </c>
      <c r="C19" s="27">
        <f t="shared" si="5"/>
        <v>49</v>
      </c>
      <c r="D19" s="27"/>
      <c r="E19" s="29">
        <f t="shared" si="5"/>
        <v>0</v>
      </c>
      <c r="F19" s="30">
        <f t="shared" si="5"/>
        <v>0</v>
      </c>
      <c r="G19" s="4"/>
      <c r="H19" s="4"/>
      <c r="I19" s="4"/>
      <c r="J19" s="4"/>
      <c r="K19" s="4"/>
      <c r="L19" s="4"/>
    </row>
    <row r="20" spans="1:49" ht="12.75" hidden="1" customHeight="1" x14ac:dyDescent="0.25">
      <c r="A20" s="7" t="e">
        <f>#REF!</f>
        <v>#REF!</v>
      </c>
      <c r="B20" s="10" t="e">
        <f>#REF!</f>
        <v>#REF!</v>
      </c>
      <c r="C20" s="22" t="e">
        <f>#REF!</f>
        <v>#REF!</v>
      </c>
      <c r="D20" s="22"/>
      <c r="E20" s="22" t="e">
        <f>#REF!</f>
        <v>#REF!</v>
      </c>
      <c r="F20" s="22" t="e">
        <f>#REF!</f>
        <v>#REF!</v>
      </c>
      <c r="G20" s="4"/>
      <c r="H20" s="4"/>
      <c r="I20" s="4"/>
      <c r="J20" s="4"/>
      <c r="K20" s="4"/>
      <c r="L20" s="4"/>
      <c r="M20" s="4"/>
      <c r="N20" s="4"/>
      <c r="O20" s="22"/>
      <c r="P20" s="22"/>
    </row>
    <row r="21" spans="1:49" ht="12.75" hidden="1" customHeight="1" x14ac:dyDescent="0.25">
      <c r="A21" s="7" t="e">
        <f>#REF!</f>
        <v>#REF!</v>
      </c>
      <c r="B21" s="10" t="e">
        <f>#REF!</f>
        <v>#REF!</v>
      </c>
      <c r="C21" s="22" t="e">
        <f>#REF!</f>
        <v>#REF!</v>
      </c>
      <c r="D21" s="22"/>
      <c r="E21" s="22" t="e">
        <f>#REF!</f>
        <v>#REF!</v>
      </c>
      <c r="F21" s="22" t="e">
        <f>#REF!</f>
        <v>#REF!</v>
      </c>
      <c r="G21" s="4"/>
      <c r="H21" s="4"/>
      <c r="I21" s="4"/>
      <c r="J21" s="4"/>
      <c r="K21" s="4"/>
      <c r="L21" s="4"/>
      <c r="M21" s="4"/>
      <c r="N21" s="4"/>
      <c r="O21" s="22"/>
      <c r="P21" s="22"/>
    </row>
    <row r="22" spans="1:49" ht="12.75" hidden="1" customHeight="1" x14ac:dyDescent="0.25">
      <c r="A22" s="7" t="e">
        <f>#REF!</f>
        <v>#REF!</v>
      </c>
      <c r="B22" s="10" t="str">
        <f>B12</f>
        <v>TEAM NAME 8</v>
      </c>
      <c r="C22" s="9" t="e">
        <f>#REF!</f>
        <v>#REF!</v>
      </c>
      <c r="D22" s="9"/>
      <c r="E22" s="20" t="e">
        <f>#REF!</f>
        <v>#REF!</v>
      </c>
      <c r="F22" s="21">
        <f>F12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49" ht="12.75" hidden="1" customHeight="1" x14ac:dyDescent="0.25">
      <c r="A23" s="7" t="str">
        <f>A12</f>
        <v>8th</v>
      </c>
      <c r="B23" s="10" t="str">
        <f>B14</f>
        <v>TEAM NAME 10</v>
      </c>
      <c r="C23" s="9">
        <f>C12</f>
        <v>49</v>
      </c>
      <c r="D23" s="9"/>
      <c r="E23" s="20">
        <f>E12</f>
        <v>0</v>
      </c>
      <c r="F23" s="21">
        <f>F14</f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49" ht="12.75" hidden="1" customHeight="1" x14ac:dyDescent="0.25">
      <c r="A24" s="7" t="str">
        <f>A14</f>
        <v>10th</v>
      </c>
      <c r="B24" s="10">
        <f>B15</f>
        <v>0</v>
      </c>
      <c r="C24" s="9">
        <f>C14</f>
        <v>49</v>
      </c>
      <c r="D24" s="9"/>
      <c r="E24" s="20">
        <f>E14</f>
        <v>0</v>
      </c>
      <c r="F24" s="21" t="str">
        <f>F15</f>
        <v>Totals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49" ht="12.75" customHeight="1" x14ac:dyDescent="0.25">
      <c r="B25" s="244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</row>
    <row r="26" spans="1:49" ht="12.75" customHeight="1" x14ac:dyDescent="0.25">
      <c r="A26" s="245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AW26" s="31"/>
    </row>
    <row r="27" spans="1:49" ht="18.75" customHeight="1" x14ac:dyDescent="0.25">
      <c r="A27" s="242"/>
      <c r="B27" s="243"/>
      <c r="C27" s="243"/>
      <c r="D27" s="243"/>
      <c r="E27" s="243"/>
      <c r="F27" s="243"/>
    </row>
    <row r="28" spans="1:49" ht="12.75" customHeight="1" x14ac:dyDescent="0.25"/>
    <row r="29" spans="1:49" ht="12.75" customHeight="1" x14ac:dyDescent="0.25"/>
    <row r="30" spans="1:49" ht="12.75" customHeight="1" x14ac:dyDescent="0.25">
      <c r="H30" s="16"/>
    </row>
    <row r="31" spans="1:49" ht="12.75" customHeight="1" x14ac:dyDescent="0.25"/>
    <row r="32" spans="1:49" ht="12.75" customHeight="1" x14ac:dyDescent="0.25">
      <c r="T32" s="130"/>
    </row>
    <row r="33" spans="8:8" ht="12.75" customHeight="1" x14ac:dyDescent="0.25"/>
    <row r="34" spans="8:8" ht="12.75" customHeight="1" x14ac:dyDescent="0.25"/>
    <row r="35" spans="8:8" ht="12.75" customHeight="1" x14ac:dyDescent="0.25">
      <c r="H35" s="16"/>
    </row>
    <row r="36" spans="8:8" ht="12.75" customHeight="1" x14ac:dyDescent="0.25"/>
    <row r="37" spans="8:8" ht="12.75" customHeight="1" x14ac:dyDescent="0.25"/>
    <row r="38" spans="8:8" ht="12.75" customHeight="1" x14ac:dyDescent="0.25"/>
    <row r="39" spans="8:8" ht="12.75" customHeight="1" x14ac:dyDescent="0.25"/>
    <row r="40" spans="8:8" ht="12.75" customHeight="1" x14ac:dyDescent="0.25"/>
    <row r="41" spans="8:8" ht="12.75" customHeight="1" x14ac:dyDescent="0.25"/>
    <row r="42" spans="8:8" ht="12.75" customHeight="1" x14ac:dyDescent="0.25"/>
    <row r="43" spans="8:8" ht="12.75" customHeight="1" x14ac:dyDescent="0.25"/>
    <row r="44" spans="8:8" ht="12.75" customHeight="1" x14ac:dyDescent="0.25"/>
    <row r="45" spans="8:8" ht="12.75" customHeight="1" x14ac:dyDescent="0.25"/>
    <row r="46" spans="8:8" ht="12.75" customHeight="1" x14ac:dyDescent="0.25"/>
    <row r="47" spans="8:8" ht="12.75" customHeight="1" x14ac:dyDescent="0.25"/>
    <row r="48" spans="8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</sheetData>
  <sortState xmlns:xlrd2="http://schemas.microsoft.com/office/spreadsheetml/2017/richdata2" ref="B5:Z9">
    <sortCondition descending="1" ref="D5:D9"/>
  </sortState>
  <mergeCells count="26">
    <mergeCell ref="A27:F27"/>
    <mergeCell ref="B25:N25"/>
    <mergeCell ref="A26:P26"/>
    <mergeCell ref="O3:P3"/>
    <mergeCell ref="Q3:R3"/>
    <mergeCell ref="E2:F2"/>
    <mergeCell ref="G3:H3"/>
    <mergeCell ref="I3:J3"/>
    <mergeCell ref="K3:L3"/>
    <mergeCell ref="M3:N3"/>
    <mergeCell ref="G2:AT2"/>
    <mergeCell ref="AC3:AD3"/>
    <mergeCell ref="AE3:AF3"/>
    <mergeCell ref="AG3:AH3"/>
    <mergeCell ref="AI3:AJ3"/>
    <mergeCell ref="AK3:AL3"/>
    <mergeCell ref="AM3:AN3"/>
    <mergeCell ref="AO3:AP3"/>
    <mergeCell ref="AU2:AU3"/>
    <mergeCell ref="AQ3:AR3"/>
    <mergeCell ref="AS3:AT3"/>
    <mergeCell ref="S3:T3"/>
    <mergeCell ref="U3:V3"/>
    <mergeCell ref="W3:X3"/>
    <mergeCell ref="Y3:Z3"/>
    <mergeCell ref="AA3:AB3"/>
  </mergeCells>
  <phoneticPr fontId="3" type="noConversion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749D-1B91-4650-8B3A-FBB2724F65F9}">
  <dimension ref="A1:BO1000"/>
  <sheetViews>
    <sheetView showGridLines="0" workbookViewId="0">
      <pane xSplit="5" ySplit="8" topLeftCell="F13" activePane="bottomRight" state="frozen"/>
      <selection pane="topRight" activeCell="F1" sqref="F1"/>
      <selection pane="bottomLeft" activeCell="A9" sqref="A9"/>
      <selection pane="bottomRight" activeCell="L20" sqref="L20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36" width="9.453125" hidden="1" customWidth="1"/>
    <col min="37" max="57" width="4.7265625" hidden="1" customWidth="1"/>
    <col min="58" max="67" width="4.7265625" customWidth="1"/>
  </cols>
  <sheetData>
    <row r="1" spans="1:67" ht="25.5" customHeight="1" x14ac:dyDescent="0.25">
      <c r="A1" s="53" t="s">
        <v>98</v>
      </c>
      <c r="B1" s="52"/>
      <c r="C1" s="52"/>
      <c r="D1" s="52"/>
      <c r="E1" s="80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5"/>
    </row>
    <row r="2" spans="1:67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</row>
    <row r="3" spans="1:67" ht="28.5" customHeight="1" thickBot="1" x14ac:dyDescent="0.3">
      <c r="A3" s="271" t="s">
        <v>60</v>
      </c>
      <c r="B3" s="272"/>
      <c r="C3" s="67">
        <f>IF(ISBLANK(F9),,(D3/(D3+E3)))</f>
        <v>0</v>
      </c>
      <c r="D3" s="50">
        <f>F7+H7+J7+L7+N7+P7+R7+T7+V7+X7+Z7+AB7+AD7+AF7+AH7+BF7+BH7+BJ7+BL7+BN7</f>
        <v>0</v>
      </c>
      <c r="E3" s="51">
        <f>G7+I7+K7+M7+O7+Q7+S7+U7+W7+Y7+AA7+AC7+AE7+AG7+AI7+BG7+BI7+BK7+BM7+BO7</f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5"/>
      <c r="BF3" s="33"/>
      <c r="BG3" s="33"/>
      <c r="BH3" s="33"/>
      <c r="BI3" s="33"/>
      <c r="BJ3" s="33"/>
      <c r="BK3" s="33"/>
      <c r="BL3" s="33"/>
      <c r="BM3" s="33"/>
      <c r="BN3" s="33"/>
      <c r="BO3" s="33"/>
    </row>
    <row r="4" spans="1:67" ht="14.5" thickTop="1" x14ac:dyDescent="0.3">
      <c r="A4" s="39"/>
      <c r="B4" s="39"/>
      <c r="C4" s="40"/>
      <c r="D4" s="41"/>
      <c r="E4" s="42"/>
      <c r="F4" s="273" t="s">
        <v>61</v>
      </c>
      <c r="G4" s="274"/>
      <c r="H4" s="273" t="s">
        <v>62</v>
      </c>
      <c r="I4" s="274"/>
      <c r="J4" s="275" t="s">
        <v>63</v>
      </c>
      <c r="K4" s="276"/>
      <c r="L4" s="273" t="s">
        <v>64</v>
      </c>
      <c r="M4" s="274"/>
      <c r="N4" s="275" t="s">
        <v>65</v>
      </c>
      <c r="O4" s="276"/>
      <c r="P4" s="273" t="s">
        <v>66</v>
      </c>
      <c r="Q4" s="274"/>
      <c r="R4" s="275" t="s">
        <v>67</v>
      </c>
      <c r="S4" s="276"/>
      <c r="T4" s="273" t="s">
        <v>68</v>
      </c>
      <c r="U4" s="274"/>
      <c r="V4" s="273" t="s">
        <v>69</v>
      </c>
      <c r="W4" s="276"/>
      <c r="X4" s="273" t="s">
        <v>70</v>
      </c>
      <c r="Y4" s="274"/>
      <c r="Z4" s="275" t="s">
        <v>71</v>
      </c>
      <c r="AA4" s="276"/>
      <c r="AB4" s="273" t="s">
        <v>72</v>
      </c>
      <c r="AC4" s="274"/>
      <c r="AD4" s="275" t="s">
        <v>73</v>
      </c>
      <c r="AE4" s="276"/>
      <c r="AF4" s="273" t="s">
        <v>74</v>
      </c>
      <c r="AG4" s="274"/>
      <c r="AH4" s="275" t="s">
        <v>75</v>
      </c>
      <c r="AI4" s="277"/>
      <c r="AJ4" s="278" t="s">
        <v>76</v>
      </c>
      <c r="AK4" s="277"/>
      <c r="AL4" s="278" t="s">
        <v>77</v>
      </c>
      <c r="AM4" s="277"/>
      <c r="AN4" s="278" t="s">
        <v>78</v>
      </c>
      <c r="AO4" s="277"/>
      <c r="AP4" s="278" t="s">
        <v>79</v>
      </c>
      <c r="AQ4" s="277"/>
      <c r="AR4" s="278" t="s">
        <v>80</v>
      </c>
      <c r="AS4" s="277"/>
      <c r="AT4" s="278" t="s">
        <v>81</v>
      </c>
      <c r="AU4" s="277"/>
      <c r="AV4" s="278" t="s">
        <v>82</v>
      </c>
      <c r="AW4" s="277"/>
      <c r="AX4" s="278" t="s">
        <v>83</v>
      </c>
      <c r="AY4" s="277"/>
      <c r="AZ4" s="278" t="s">
        <v>84</v>
      </c>
      <c r="BA4" s="277"/>
      <c r="BB4" s="278" t="s">
        <v>85</v>
      </c>
      <c r="BC4" s="277"/>
      <c r="BD4" s="278" t="s">
        <v>86</v>
      </c>
      <c r="BE4" s="276"/>
      <c r="BF4" s="273" t="s">
        <v>76</v>
      </c>
      <c r="BG4" s="274"/>
      <c r="BH4" s="275" t="s">
        <v>77</v>
      </c>
      <c r="BI4" s="276"/>
      <c r="BJ4" s="273" t="s">
        <v>78</v>
      </c>
      <c r="BK4" s="274"/>
      <c r="BL4" s="275" t="s">
        <v>79</v>
      </c>
      <c r="BM4" s="276"/>
      <c r="BN4" s="273" t="s">
        <v>80</v>
      </c>
      <c r="BO4" s="274"/>
    </row>
    <row r="5" spans="1:67" ht="12.75" customHeight="1" x14ac:dyDescent="0.25">
      <c r="A5" s="39"/>
      <c r="B5" s="39"/>
      <c r="C5" s="40"/>
      <c r="D5" s="41"/>
      <c r="E5" s="42"/>
      <c r="F5" s="279">
        <f>Standings!G3</f>
        <v>45048</v>
      </c>
      <c r="G5" s="280"/>
      <c r="H5" s="279">
        <f>Standings!I3</f>
        <v>45055</v>
      </c>
      <c r="I5" s="280"/>
      <c r="J5" s="281">
        <f>Standings!K3</f>
        <v>45062</v>
      </c>
      <c r="K5" s="282"/>
      <c r="L5" s="279">
        <f>Standings!M3</f>
        <v>45069</v>
      </c>
      <c r="M5" s="280"/>
      <c r="N5" s="281">
        <f>Standings!O3</f>
        <v>45076</v>
      </c>
      <c r="O5" s="282"/>
      <c r="P5" s="279">
        <f>Standings!Q3</f>
        <v>45083</v>
      </c>
      <c r="Q5" s="280"/>
      <c r="R5" s="281">
        <f>Standings!S3</f>
        <v>45090</v>
      </c>
      <c r="S5" s="282"/>
      <c r="T5" s="279">
        <f>Standings!U3</f>
        <v>45097</v>
      </c>
      <c r="U5" s="280"/>
      <c r="V5" s="281">
        <f>Standings!W3</f>
        <v>45104</v>
      </c>
      <c r="W5" s="282"/>
      <c r="X5" s="279">
        <f>Standings!Y3</f>
        <v>45118</v>
      </c>
      <c r="Y5" s="280"/>
      <c r="Z5" s="281">
        <f>Standings!AA3</f>
        <v>45125</v>
      </c>
      <c r="AA5" s="282"/>
      <c r="AB5" s="279">
        <f>Standings!AC3</f>
        <v>45132</v>
      </c>
      <c r="AC5" s="280"/>
      <c r="AD5" s="279">
        <f>Standings!AE3</f>
        <v>45139</v>
      </c>
      <c r="AE5" s="280"/>
      <c r="AF5" s="279">
        <f>Standings!AG3</f>
        <v>45146</v>
      </c>
      <c r="AG5" s="280"/>
      <c r="AH5" s="279">
        <f>Standings!AI3</f>
        <v>45153</v>
      </c>
      <c r="AI5" s="280"/>
      <c r="AJ5" s="279">
        <f>Standings!AK3</f>
        <v>45160</v>
      </c>
      <c r="AK5" s="280"/>
      <c r="AL5" s="279">
        <f>Standings!AM3</f>
        <v>45167</v>
      </c>
      <c r="AM5" s="280"/>
      <c r="AN5" s="279">
        <f>Standings!AO3</f>
        <v>45174</v>
      </c>
      <c r="AO5" s="280"/>
      <c r="AP5" s="279">
        <f>Standings!AQ3</f>
        <v>45181</v>
      </c>
      <c r="AQ5" s="280"/>
      <c r="AR5" s="279">
        <f>Standings!AS3</f>
        <v>45188</v>
      </c>
      <c r="AS5" s="280"/>
      <c r="AT5" s="279">
        <f>Standings!AU3</f>
        <v>0</v>
      </c>
      <c r="AU5" s="280"/>
      <c r="AV5" s="279">
        <f>Standings!AW3</f>
        <v>0</v>
      </c>
      <c r="AW5" s="280"/>
      <c r="AX5" s="279">
        <f>Standings!AY3</f>
        <v>0</v>
      </c>
      <c r="AY5" s="280"/>
      <c r="AZ5" s="279">
        <f>Standings!BA3</f>
        <v>0</v>
      </c>
      <c r="BA5" s="280"/>
      <c r="BB5" s="279">
        <f>Standings!BC3</f>
        <v>0</v>
      </c>
      <c r="BC5" s="280"/>
      <c r="BD5" s="279">
        <f>Standings!BE3</f>
        <v>0</v>
      </c>
      <c r="BE5" s="280"/>
      <c r="BF5" s="279">
        <f>Standings!AK3</f>
        <v>45160</v>
      </c>
      <c r="BG5" s="280"/>
      <c r="BH5" s="279">
        <f>Standings!AM3</f>
        <v>45167</v>
      </c>
      <c r="BI5" s="280"/>
      <c r="BJ5" s="279">
        <f>Standings!AO3</f>
        <v>45174</v>
      </c>
      <c r="BK5" s="280"/>
      <c r="BL5" s="279">
        <f>Standings!AQ3</f>
        <v>45181</v>
      </c>
      <c r="BM5" s="280"/>
      <c r="BN5" s="279">
        <f>Standings!AS3</f>
        <v>45188</v>
      </c>
      <c r="BO5" s="280"/>
    </row>
    <row r="6" spans="1:67" ht="12.75" customHeight="1" x14ac:dyDescent="0.3">
      <c r="A6" s="34"/>
      <c r="B6" s="34"/>
      <c r="C6" s="35"/>
      <c r="D6" s="38"/>
      <c r="E6" s="43"/>
      <c r="F6" s="58" t="s">
        <v>9</v>
      </c>
      <c r="G6" s="64" t="s">
        <v>10</v>
      </c>
      <c r="H6" s="58" t="s">
        <v>9</v>
      </c>
      <c r="I6" s="64" t="s">
        <v>10</v>
      </c>
      <c r="J6" s="61" t="s">
        <v>9</v>
      </c>
      <c r="K6" s="55" t="s">
        <v>10</v>
      </c>
      <c r="L6" s="58" t="s">
        <v>9</v>
      </c>
      <c r="M6" s="64" t="s">
        <v>10</v>
      </c>
      <c r="N6" s="61" t="s">
        <v>9</v>
      </c>
      <c r="O6" s="55" t="s">
        <v>10</v>
      </c>
      <c r="P6" s="58" t="s">
        <v>9</v>
      </c>
      <c r="Q6" s="64" t="s">
        <v>10</v>
      </c>
      <c r="R6" s="61" t="s">
        <v>9</v>
      </c>
      <c r="S6" s="55" t="s">
        <v>10</v>
      </c>
      <c r="T6" s="58" t="s">
        <v>9</v>
      </c>
      <c r="U6" s="64" t="s">
        <v>10</v>
      </c>
      <c r="V6" s="61" t="s">
        <v>9</v>
      </c>
      <c r="W6" s="55" t="s">
        <v>10</v>
      </c>
      <c r="X6" s="58" t="s">
        <v>9</v>
      </c>
      <c r="Y6" s="64" t="s">
        <v>10</v>
      </c>
      <c r="Z6" s="61" t="s">
        <v>9</v>
      </c>
      <c r="AA6" s="55" t="s">
        <v>10</v>
      </c>
      <c r="AB6" s="58" t="s">
        <v>9</v>
      </c>
      <c r="AC6" s="64" t="s">
        <v>10</v>
      </c>
      <c r="AD6" s="61" t="s">
        <v>9</v>
      </c>
      <c r="AE6" s="55" t="s">
        <v>10</v>
      </c>
      <c r="AF6" s="58" t="s">
        <v>9</v>
      </c>
      <c r="AG6" s="64" t="s">
        <v>10</v>
      </c>
      <c r="AH6" s="61" t="s">
        <v>9</v>
      </c>
      <c r="AI6" s="54" t="s">
        <v>10</v>
      </c>
      <c r="AJ6" s="44" t="s">
        <v>9</v>
      </c>
      <c r="AK6" s="44" t="s">
        <v>10</v>
      </c>
      <c r="AL6" s="44" t="s">
        <v>9</v>
      </c>
      <c r="AM6" s="44" t="s">
        <v>10</v>
      </c>
      <c r="AN6" s="44" t="s">
        <v>9</v>
      </c>
      <c r="AO6" s="44" t="s">
        <v>10</v>
      </c>
      <c r="AP6" s="44" t="s">
        <v>9</v>
      </c>
      <c r="AQ6" s="44" t="s">
        <v>10</v>
      </c>
      <c r="AR6" s="44" t="s">
        <v>9</v>
      </c>
      <c r="AS6" s="44" t="s">
        <v>10</v>
      </c>
      <c r="AT6" s="44" t="s">
        <v>9</v>
      </c>
      <c r="AU6" s="44" t="s">
        <v>10</v>
      </c>
      <c r="AV6" s="44" t="s">
        <v>9</v>
      </c>
      <c r="AW6" s="44" t="s">
        <v>10</v>
      </c>
      <c r="AX6" s="44" t="s">
        <v>9</v>
      </c>
      <c r="AY6" s="44" t="s">
        <v>10</v>
      </c>
      <c r="AZ6" s="44" t="s">
        <v>9</v>
      </c>
      <c r="BA6" s="44" t="s">
        <v>10</v>
      </c>
      <c r="BB6" s="44" t="s">
        <v>9</v>
      </c>
      <c r="BC6" s="44" t="s">
        <v>10</v>
      </c>
      <c r="BD6" s="44" t="s">
        <v>88</v>
      </c>
      <c r="BE6" s="45" t="s">
        <v>89</v>
      </c>
      <c r="BF6" s="58" t="s">
        <v>9</v>
      </c>
      <c r="BG6" s="64" t="s">
        <v>10</v>
      </c>
      <c r="BH6" s="61" t="s">
        <v>9</v>
      </c>
      <c r="BI6" s="55" t="s">
        <v>10</v>
      </c>
      <c r="BJ6" s="58" t="s">
        <v>9</v>
      </c>
      <c r="BK6" s="64" t="s">
        <v>10</v>
      </c>
      <c r="BL6" s="61" t="s">
        <v>9</v>
      </c>
      <c r="BM6" s="55" t="s">
        <v>10</v>
      </c>
      <c r="BN6" s="58" t="s">
        <v>9</v>
      </c>
      <c r="BO6" s="64" t="s">
        <v>10</v>
      </c>
    </row>
    <row r="7" spans="1:67" ht="12.75" customHeight="1" x14ac:dyDescent="0.3">
      <c r="A7" s="17"/>
      <c r="B7" s="17"/>
      <c r="C7" s="35"/>
      <c r="D7" s="38"/>
      <c r="E7" s="38"/>
      <c r="F7" s="58">
        <f>SUM(F8:F23)</f>
        <v>0</v>
      </c>
      <c r="G7" s="64">
        <f t="shared" ref="G7:BO7" si="0">SUM(G8:G23)</f>
        <v>0</v>
      </c>
      <c r="H7" s="58">
        <f t="shared" si="0"/>
        <v>0</v>
      </c>
      <c r="I7" s="64">
        <f t="shared" si="0"/>
        <v>0</v>
      </c>
      <c r="J7" s="61">
        <f t="shared" si="0"/>
        <v>0</v>
      </c>
      <c r="K7" s="55">
        <f t="shared" si="0"/>
        <v>0</v>
      </c>
      <c r="L7" s="58">
        <f t="shared" si="0"/>
        <v>0</v>
      </c>
      <c r="M7" s="64">
        <f t="shared" si="0"/>
        <v>0</v>
      </c>
      <c r="N7" s="61">
        <f t="shared" si="0"/>
        <v>0</v>
      </c>
      <c r="O7" s="55">
        <f t="shared" si="0"/>
        <v>0</v>
      </c>
      <c r="P7" s="58">
        <f t="shared" si="0"/>
        <v>0</v>
      </c>
      <c r="Q7" s="64">
        <f t="shared" si="0"/>
        <v>0</v>
      </c>
      <c r="R7" s="61">
        <f t="shared" si="0"/>
        <v>0</v>
      </c>
      <c r="S7" s="55">
        <f t="shared" si="0"/>
        <v>0</v>
      </c>
      <c r="T7" s="58">
        <f t="shared" si="0"/>
        <v>0</v>
      </c>
      <c r="U7" s="64">
        <f t="shared" si="0"/>
        <v>0</v>
      </c>
      <c r="V7" s="61">
        <f t="shared" si="0"/>
        <v>0</v>
      </c>
      <c r="W7" s="55">
        <f t="shared" si="0"/>
        <v>0</v>
      </c>
      <c r="X7" s="58">
        <f t="shared" si="0"/>
        <v>0</v>
      </c>
      <c r="Y7" s="64">
        <f t="shared" si="0"/>
        <v>0</v>
      </c>
      <c r="Z7" s="61">
        <f t="shared" si="0"/>
        <v>0</v>
      </c>
      <c r="AA7" s="55">
        <f t="shared" si="0"/>
        <v>0</v>
      </c>
      <c r="AB7" s="58">
        <f t="shared" si="0"/>
        <v>0</v>
      </c>
      <c r="AC7" s="64">
        <f t="shared" si="0"/>
        <v>0</v>
      </c>
      <c r="AD7" s="61">
        <f t="shared" si="0"/>
        <v>0</v>
      </c>
      <c r="AE7" s="55">
        <f t="shared" si="0"/>
        <v>0</v>
      </c>
      <c r="AF7" s="58">
        <f t="shared" si="0"/>
        <v>0</v>
      </c>
      <c r="AG7" s="64">
        <f t="shared" si="0"/>
        <v>0</v>
      </c>
      <c r="AH7" s="61">
        <f t="shared" si="0"/>
        <v>0</v>
      </c>
      <c r="AI7" s="54">
        <f t="shared" si="0"/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4">
        <f t="shared" si="0"/>
        <v>0</v>
      </c>
      <c r="AN7" s="44">
        <f t="shared" si="0"/>
        <v>0</v>
      </c>
      <c r="AO7" s="44">
        <f t="shared" si="0"/>
        <v>0</v>
      </c>
      <c r="AP7" s="44">
        <f t="shared" si="0"/>
        <v>0</v>
      </c>
      <c r="AQ7" s="44">
        <f t="shared" si="0"/>
        <v>0</v>
      </c>
      <c r="AR7" s="44">
        <f t="shared" si="0"/>
        <v>0</v>
      </c>
      <c r="AS7" s="44">
        <f t="shared" si="0"/>
        <v>0</v>
      </c>
      <c r="AT7" s="44">
        <f t="shared" si="0"/>
        <v>0</v>
      </c>
      <c r="AU7" s="44">
        <f t="shared" si="0"/>
        <v>0</v>
      </c>
      <c r="AV7" s="44">
        <f t="shared" si="0"/>
        <v>0</v>
      </c>
      <c r="AW7" s="44">
        <f t="shared" si="0"/>
        <v>0</v>
      </c>
      <c r="AX7" s="44">
        <f t="shared" si="0"/>
        <v>0</v>
      </c>
      <c r="AY7" s="44">
        <f t="shared" si="0"/>
        <v>0</v>
      </c>
      <c r="AZ7" s="44">
        <f t="shared" si="0"/>
        <v>0</v>
      </c>
      <c r="BA7" s="44">
        <f t="shared" si="0"/>
        <v>0</v>
      </c>
      <c r="BB7" s="44">
        <f t="shared" si="0"/>
        <v>0</v>
      </c>
      <c r="BC7" s="44">
        <f t="shared" si="0"/>
        <v>0</v>
      </c>
      <c r="BD7" s="44">
        <f t="shared" si="0"/>
        <v>0</v>
      </c>
      <c r="BE7" s="45">
        <f t="shared" si="0"/>
        <v>0</v>
      </c>
      <c r="BF7" s="58">
        <f t="shared" si="0"/>
        <v>0</v>
      </c>
      <c r="BG7" s="64">
        <f t="shared" si="0"/>
        <v>0</v>
      </c>
      <c r="BH7" s="61">
        <f t="shared" si="0"/>
        <v>0</v>
      </c>
      <c r="BI7" s="55">
        <f t="shared" si="0"/>
        <v>0</v>
      </c>
      <c r="BJ7" s="58">
        <f t="shared" si="0"/>
        <v>0</v>
      </c>
      <c r="BK7" s="64">
        <f t="shared" si="0"/>
        <v>0</v>
      </c>
      <c r="BL7" s="61">
        <f t="shared" si="0"/>
        <v>0</v>
      </c>
      <c r="BM7" s="55">
        <f t="shared" si="0"/>
        <v>0</v>
      </c>
      <c r="BN7" s="58">
        <f t="shared" si="0"/>
        <v>0</v>
      </c>
      <c r="BO7" s="64">
        <f t="shared" si="0"/>
        <v>0</v>
      </c>
    </row>
    <row r="8" spans="1:67" ht="12.75" customHeight="1" x14ac:dyDescent="0.3">
      <c r="A8" s="68" t="s">
        <v>3</v>
      </c>
      <c r="B8" s="69" t="s">
        <v>0</v>
      </c>
      <c r="C8" s="70" t="s">
        <v>91</v>
      </c>
      <c r="D8" s="71" t="s">
        <v>9</v>
      </c>
      <c r="E8" s="72" t="s">
        <v>10</v>
      </c>
      <c r="F8" s="73"/>
      <c r="G8" s="74"/>
      <c r="H8" s="73"/>
      <c r="I8" s="74"/>
      <c r="J8" s="75"/>
      <c r="K8" s="76"/>
      <c r="L8" s="73"/>
      <c r="M8" s="74"/>
      <c r="N8" s="75"/>
      <c r="O8" s="76"/>
      <c r="P8" s="73"/>
      <c r="Q8" s="74"/>
      <c r="R8" s="75"/>
      <c r="S8" s="76"/>
      <c r="T8" s="73"/>
      <c r="U8" s="74"/>
      <c r="V8" s="75"/>
      <c r="W8" s="76"/>
      <c r="X8" s="73"/>
      <c r="Y8" s="74"/>
      <c r="Z8" s="75"/>
      <c r="AA8" s="76"/>
      <c r="AB8" s="73"/>
      <c r="AC8" s="74"/>
      <c r="AD8" s="75"/>
      <c r="AE8" s="76"/>
      <c r="AF8" s="73"/>
      <c r="AG8" s="74"/>
      <c r="AH8" s="75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8"/>
      <c r="BD8" s="78"/>
      <c r="BE8" s="79"/>
      <c r="BF8" s="73"/>
      <c r="BG8" s="74"/>
      <c r="BH8" s="75"/>
      <c r="BI8" s="76"/>
      <c r="BJ8" s="73"/>
      <c r="BK8" s="74"/>
      <c r="BL8" s="75"/>
      <c r="BM8" s="76"/>
      <c r="BN8" s="73"/>
      <c r="BO8" s="74"/>
    </row>
    <row r="9" spans="1:67" ht="12.75" customHeight="1" x14ac:dyDescent="0.25">
      <c r="A9" s="47">
        <f>IF(12-SUM(D9:E9)&lt;0,0,12-(SUM(D9:E9)))</f>
        <v>12</v>
      </c>
      <c r="B9" s="10" t="s">
        <v>116</v>
      </c>
      <c r="C9" s="48">
        <f>IF(ISBLANK(F9),,(D9/(D9+E9)))</f>
        <v>0</v>
      </c>
      <c r="D9" s="12">
        <f>F9+H9+J9+L9+N9+P9+R9+T9+V9+X9+Z9+AB9+AD9+AF9+AH9+BF9+BH9+BJ9+BL9+BN9</f>
        <v>0</v>
      </c>
      <c r="E9" s="15">
        <f>G9+I9+K9+M9+O9+Q9+S9+U9+W9+Y9+AA9+AC9+AE9+AG9+AI9+BG9+BI9+BK9+BM9+BO9</f>
        <v>0</v>
      </c>
      <c r="F9" s="59"/>
      <c r="G9" s="65"/>
      <c r="H9" s="59"/>
      <c r="I9" s="65"/>
      <c r="J9" s="62"/>
      <c r="K9" s="56"/>
      <c r="L9" s="59"/>
      <c r="M9" s="65"/>
      <c r="N9" s="62"/>
      <c r="O9" s="56"/>
      <c r="P9" s="59"/>
      <c r="Q9" s="65"/>
      <c r="R9" s="59"/>
      <c r="S9" s="65"/>
      <c r="T9" s="59"/>
      <c r="U9" s="65"/>
      <c r="V9" s="59"/>
      <c r="W9" s="65"/>
      <c r="X9" s="59"/>
      <c r="Y9" s="65"/>
      <c r="Z9" s="59"/>
      <c r="AA9" s="65"/>
      <c r="AB9" s="59"/>
      <c r="AC9" s="65"/>
      <c r="AD9" s="59"/>
      <c r="AE9" s="65"/>
      <c r="AF9" s="59"/>
      <c r="AG9" s="65"/>
      <c r="AH9" s="59"/>
      <c r="AI9" s="65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56"/>
      <c r="BF9" s="59"/>
      <c r="BG9" s="65"/>
      <c r="BH9" s="59"/>
      <c r="BI9" s="65"/>
      <c r="BJ9" s="59"/>
      <c r="BK9" s="65"/>
      <c r="BL9" s="59"/>
      <c r="BM9" s="65"/>
      <c r="BN9" s="59"/>
      <c r="BO9" s="65"/>
    </row>
    <row r="10" spans="1:67" ht="12.75" customHeight="1" x14ac:dyDescent="0.25">
      <c r="A10" s="47">
        <f t="shared" ref="A10:A23" si="1">IF(12-SUM(D10:E10)&lt;0,0,12-(SUM(D10:E10)))</f>
        <v>12</v>
      </c>
      <c r="B10" s="10" t="s">
        <v>117</v>
      </c>
      <c r="C10" s="48">
        <f t="shared" ref="C10:C23" si="2">IF(ISBLANK(F10),,(D10/(D10+E10)))</f>
        <v>0</v>
      </c>
      <c r="D10" s="12">
        <f t="shared" ref="D10:E23" si="3">F10+H10+J10+L10+N10+P10+R10+T10+V10+X10+Z10+AB10+AD10+AF10+AH10+BF10+BH10+BJ10+BL10+BN10</f>
        <v>0</v>
      </c>
      <c r="E10" s="15">
        <f t="shared" si="3"/>
        <v>0</v>
      </c>
      <c r="F10" s="59"/>
      <c r="G10" s="65"/>
      <c r="H10" s="59"/>
      <c r="I10" s="65"/>
      <c r="J10" s="62"/>
      <c r="K10" s="56"/>
      <c r="L10" s="59"/>
      <c r="M10" s="65"/>
      <c r="N10" s="62"/>
      <c r="O10" s="56"/>
      <c r="P10" s="59"/>
      <c r="Q10" s="65"/>
      <c r="R10" s="62"/>
      <c r="S10" s="56"/>
      <c r="T10" s="59"/>
      <c r="U10" s="65"/>
      <c r="V10" s="62"/>
      <c r="W10" s="56"/>
      <c r="X10" s="59"/>
      <c r="Y10" s="66"/>
      <c r="Z10" s="63"/>
      <c r="AA10" s="57"/>
      <c r="AB10" s="60"/>
      <c r="AC10" s="66"/>
      <c r="AD10" s="63"/>
      <c r="AE10" s="56"/>
      <c r="AF10" s="59"/>
      <c r="AG10" s="65"/>
      <c r="AH10" s="62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56"/>
      <c r="BF10" s="59"/>
      <c r="BG10" s="65"/>
      <c r="BH10" s="62"/>
      <c r="BI10" s="56"/>
      <c r="BJ10" s="59"/>
      <c r="BK10" s="65"/>
      <c r="BL10" s="62"/>
      <c r="BM10" s="56"/>
      <c r="BN10" s="59"/>
      <c r="BO10" s="65"/>
    </row>
    <row r="11" spans="1:67" ht="12.75" customHeight="1" x14ac:dyDescent="0.25">
      <c r="A11" s="47">
        <f t="shared" si="1"/>
        <v>12</v>
      </c>
      <c r="B11" s="10" t="s">
        <v>118</v>
      </c>
      <c r="C11" s="48">
        <f t="shared" si="2"/>
        <v>0</v>
      </c>
      <c r="D11" s="12">
        <f t="shared" si="3"/>
        <v>0</v>
      </c>
      <c r="E11" s="15">
        <f t="shared" si="3"/>
        <v>0</v>
      </c>
      <c r="F11" s="59"/>
      <c r="G11" s="65"/>
      <c r="H11" s="59"/>
      <c r="I11" s="65"/>
      <c r="J11" s="62"/>
      <c r="K11" s="56"/>
      <c r="L11" s="59"/>
      <c r="M11" s="65"/>
      <c r="N11" s="62"/>
      <c r="O11" s="56"/>
      <c r="P11" s="59"/>
      <c r="Q11" s="65"/>
      <c r="R11" s="62"/>
      <c r="S11" s="56"/>
      <c r="T11" s="59"/>
      <c r="U11" s="65"/>
      <c r="V11" s="62"/>
      <c r="W11" s="56"/>
      <c r="X11" s="59"/>
      <c r="Y11" s="66"/>
      <c r="Z11" s="63"/>
      <c r="AA11" s="57"/>
      <c r="AB11" s="60"/>
      <c r="AC11" s="66"/>
      <c r="AD11" s="63"/>
      <c r="AE11" s="56"/>
      <c r="AF11" s="59"/>
      <c r="AG11" s="65"/>
      <c r="AH11" s="62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56"/>
      <c r="BF11" s="59"/>
      <c r="BG11" s="65"/>
      <c r="BH11" s="62"/>
      <c r="BI11" s="56"/>
      <c r="BJ11" s="59"/>
      <c r="BK11" s="65"/>
      <c r="BL11" s="62"/>
      <c r="BM11" s="56"/>
      <c r="BN11" s="59"/>
      <c r="BO11" s="65"/>
    </row>
    <row r="12" spans="1:67" ht="12.75" customHeight="1" x14ac:dyDescent="0.25">
      <c r="A12" s="47">
        <f t="shared" si="1"/>
        <v>12</v>
      </c>
      <c r="B12" s="10" t="s">
        <v>119</v>
      </c>
      <c r="C12" s="48">
        <f t="shared" si="2"/>
        <v>0</v>
      </c>
      <c r="D12" s="12">
        <f t="shared" si="3"/>
        <v>0</v>
      </c>
      <c r="E12" s="15">
        <f t="shared" si="3"/>
        <v>0</v>
      </c>
      <c r="F12" s="59"/>
      <c r="G12" s="65"/>
      <c r="H12" s="59"/>
      <c r="I12" s="65"/>
      <c r="J12" s="62"/>
      <c r="K12" s="56"/>
      <c r="L12" s="59"/>
      <c r="M12" s="65"/>
      <c r="N12" s="62"/>
      <c r="O12" s="56"/>
      <c r="P12" s="59"/>
      <c r="Q12" s="65"/>
      <c r="R12" s="62"/>
      <c r="S12" s="56"/>
      <c r="T12" s="59"/>
      <c r="U12" s="65"/>
      <c r="V12" s="62"/>
      <c r="W12" s="56"/>
      <c r="X12" s="59"/>
      <c r="Y12" s="66"/>
      <c r="Z12" s="63"/>
      <c r="AA12" s="57"/>
      <c r="AB12" s="60"/>
      <c r="AC12" s="66"/>
      <c r="AD12" s="63"/>
      <c r="AE12" s="57"/>
      <c r="AF12" s="60"/>
      <c r="AG12" s="65"/>
      <c r="AH12" s="6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56"/>
      <c r="BF12" s="59"/>
      <c r="BG12" s="65"/>
      <c r="BH12" s="62"/>
      <c r="BI12" s="56"/>
      <c r="BJ12" s="59"/>
      <c r="BK12" s="65"/>
      <c r="BL12" s="62"/>
      <c r="BM12" s="56"/>
      <c r="BN12" s="59"/>
      <c r="BO12" s="65"/>
    </row>
    <row r="13" spans="1:67" ht="12.75" customHeight="1" x14ac:dyDescent="0.25">
      <c r="A13" s="47">
        <f t="shared" si="1"/>
        <v>12</v>
      </c>
      <c r="B13" s="10" t="s">
        <v>120</v>
      </c>
      <c r="C13" s="48">
        <f t="shared" si="2"/>
        <v>0</v>
      </c>
      <c r="D13" s="12">
        <f t="shared" si="3"/>
        <v>0</v>
      </c>
      <c r="E13" s="15">
        <f t="shared" si="3"/>
        <v>0</v>
      </c>
      <c r="F13" s="59"/>
      <c r="G13" s="65"/>
      <c r="H13" s="59"/>
      <c r="I13" s="65"/>
      <c r="J13" s="62"/>
      <c r="K13" s="56"/>
      <c r="L13" s="59"/>
      <c r="M13" s="65"/>
      <c r="N13" s="62"/>
      <c r="O13" s="56"/>
      <c r="P13" s="59"/>
      <c r="Q13" s="65"/>
      <c r="R13" s="62"/>
      <c r="S13" s="56"/>
      <c r="T13" s="59"/>
      <c r="U13" s="65"/>
      <c r="V13" s="62"/>
      <c r="W13" s="56"/>
      <c r="X13" s="59"/>
      <c r="Y13" s="66"/>
      <c r="Z13" s="63"/>
      <c r="AA13" s="57"/>
      <c r="AB13" s="60"/>
      <c r="AC13" s="66"/>
      <c r="AD13" s="63"/>
      <c r="AE13" s="56"/>
      <c r="AF13" s="59"/>
      <c r="AG13" s="65"/>
      <c r="AH13" s="62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56"/>
      <c r="BF13" s="59"/>
      <c r="BG13" s="65"/>
      <c r="BH13" s="62"/>
      <c r="BI13" s="56"/>
      <c r="BJ13" s="59"/>
      <c r="BK13" s="65"/>
      <c r="BL13" s="62"/>
      <c r="BM13" s="56"/>
      <c r="BN13" s="59"/>
      <c r="BO13" s="65"/>
    </row>
    <row r="14" spans="1:67" ht="12.75" customHeight="1" x14ac:dyDescent="0.25">
      <c r="A14" s="47">
        <f t="shared" si="1"/>
        <v>12</v>
      </c>
      <c r="B14" s="10" t="s">
        <v>121</v>
      </c>
      <c r="C14" s="48">
        <f t="shared" si="2"/>
        <v>0</v>
      </c>
      <c r="D14" s="12">
        <f t="shared" si="3"/>
        <v>0</v>
      </c>
      <c r="E14" s="15">
        <f t="shared" si="3"/>
        <v>0</v>
      </c>
      <c r="F14" s="59"/>
      <c r="G14" s="65"/>
      <c r="H14" s="59"/>
      <c r="I14" s="65"/>
      <c r="J14" s="62"/>
      <c r="K14" s="56"/>
      <c r="L14" s="59"/>
      <c r="M14" s="65"/>
      <c r="N14" s="62"/>
      <c r="O14" s="56"/>
      <c r="P14" s="59"/>
      <c r="Q14" s="65"/>
      <c r="R14" s="62"/>
      <c r="S14" s="56"/>
      <c r="T14" s="59"/>
      <c r="U14" s="65"/>
      <c r="V14" s="62"/>
      <c r="W14" s="56"/>
      <c r="X14" s="59"/>
      <c r="Y14" s="65"/>
      <c r="Z14" s="62"/>
      <c r="AA14" s="56"/>
      <c r="AB14" s="59"/>
      <c r="AC14" s="66"/>
      <c r="AD14" s="63"/>
      <c r="AE14" s="57"/>
      <c r="AF14" s="60"/>
      <c r="AG14" s="65"/>
      <c r="AH14" s="62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56"/>
      <c r="BF14" s="59"/>
      <c r="BG14" s="65"/>
      <c r="BH14" s="62"/>
      <c r="BI14" s="56"/>
      <c r="BJ14" s="59"/>
      <c r="BK14" s="65"/>
      <c r="BL14" s="62"/>
      <c r="BM14" s="56"/>
      <c r="BN14" s="59"/>
      <c r="BO14" s="65"/>
    </row>
    <row r="15" spans="1:67" ht="12.75" customHeight="1" x14ac:dyDescent="0.25">
      <c r="A15" s="47">
        <f t="shared" si="1"/>
        <v>12</v>
      </c>
      <c r="B15" s="10" t="s">
        <v>122</v>
      </c>
      <c r="C15" s="48">
        <f t="shared" si="2"/>
        <v>0</v>
      </c>
      <c r="D15" s="12">
        <f t="shared" si="3"/>
        <v>0</v>
      </c>
      <c r="E15" s="15">
        <f t="shared" si="3"/>
        <v>0</v>
      </c>
      <c r="F15" s="59"/>
      <c r="G15" s="65"/>
      <c r="H15" s="59"/>
      <c r="I15" s="65"/>
      <c r="J15" s="62"/>
      <c r="K15" s="56"/>
      <c r="L15" s="59"/>
      <c r="M15" s="65"/>
      <c r="N15" s="62"/>
      <c r="O15" s="56"/>
      <c r="P15" s="59"/>
      <c r="Q15" s="65"/>
      <c r="R15" s="62"/>
      <c r="S15" s="56"/>
      <c r="T15" s="59"/>
      <c r="U15" s="65"/>
      <c r="V15" s="62"/>
      <c r="W15" s="56"/>
      <c r="X15" s="59"/>
      <c r="Y15" s="65"/>
      <c r="Z15" s="62"/>
      <c r="AA15" s="57"/>
      <c r="AB15" s="60"/>
      <c r="AC15" s="66"/>
      <c r="AD15" s="63"/>
      <c r="AE15" s="57"/>
      <c r="AF15" s="60"/>
      <c r="AG15" s="65"/>
      <c r="AH15" s="62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56"/>
      <c r="BF15" s="59"/>
      <c r="BG15" s="65"/>
      <c r="BH15" s="62"/>
      <c r="BI15" s="56"/>
      <c r="BJ15" s="59"/>
      <c r="BK15" s="65"/>
      <c r="BL15" s="62"/>
      <c r="BM15" s="56"/>
      <c r="BN15" s="59"/>
      <c r="BO15" s="65"/>
    </row>
    <row r="16" spans="1:67" ht="12.75" customHeight="1" x14ac:dyDescent="0.25">
      <c r="A16" s="47">
        <f t="shared" si="1"/>
        <v>12</v>
      </c>
      <c r="B16" s="10" t="s">
        <v>123</v>
      </c>
      <c r="C16" s="48">
        <f t="shared" si="2"/>
        <v>0</v>
      </c>
      <c r="D16" s="12">
        <f t="shared" si="3"/>
        <v>0</v>
      </c>
      <c r="E16" s="15">
        <f t="shared" si="3"/>
        <v>0</v>
      </c>
      <c r="F16" s="59"/>
      <c r="G16" s="65"/>
      <c r="H16" s="59"/>
      <c r="I16" s="65"/>
      <c r="J16" s="62"/>
      <c r="K16" s="56"/>
      <c r="L16" s="59"/>
      <c r="M16" s="65"/>
      <c r="N16" s="62"/>
      <c r="O16" s="56"/>
      <c r="P16" s="59"/>
      <c r="Q16" s="65"/>
      <c r="R16" s="62"/>
      <c r="S16" s="56"/>
      <c r="T16" s="59"/>
      <c r="U16" s="65"/>
      <c r="V16" s="62"/>
      <c r="W16" s="56"/>
      <c r="X16" s="59"/>
      <c r="Y16" s="65"/>
      <c r="Z16" s="62"/>
      <c r="AA16" s="56"/>
      <c r="AB16" s="59"/>
      <c r="AC16" s="66"/>
      <c r="AD16" s="63"/>
      <c r="AE16" s="57"/>
      <c r="AF16" s="60"/>
      <c r="AG16" s="65"/>
      <c r="AH16" s="62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56"/>
      <c r="BF16" s="59"/>
      <c r="BG16" s="65"/>
      <c r="BH16" s="62"/>
      <c r="BI16" s="56"/>
      <c r="BJ16" s="59"/>
      <c r="BK16" s="65"/>
      <c r="BL16" s="62"/>
      <c r="BM16" s="56"/>
      <c r="BN16" s="59"/>
      <c r="BO16" s="65"/>
    </row>
    <row r="17" spans="1:67" ht="12.75" customHeight="1" x14ac:dyDescent="0.25">
      <c r="A17" s="47">
        <f t="shared" si="1"/>
        <v>12</v>
      </c>
      <c r="B17" s="10" t="s">
        <v>124</v>
      </c>
      <c r="C17" s="48">
        <f t="shared" si="2"/>
        <v>0</v>
      </c>
      <c r="D17" s="12">
        <f t="shared" si="3"/>
        <v>0</v>
      </c>
      <c r="E17" s="15">
        <f t="shared" si="3"/>
        <v>0</v>
      </c>
      <c r="F17" s="59"/>
      <c r="G17" s="65"/>
      <c r="H17" s="59"/>
      <c r="I17" s="65"/>
      <c r="J17" s="62"/>
      <c r="K17" s="56"/>
      <c r="L17" s="59"/>
      <c r="M17" s="65"/>
      <c r="N17" s="62"/>
      <c r="O17" s="56"/>
      <c r="P17" s="59"/>
      <c r="Q17" s="65"/>
      <c r="R17" s="62"/>
      <c r="S17" s="56"/>
      <c r="T17" s="59"/>
      <c r="U17" s="65"/>
      <c r="V17" s="62"/>
      <c r="W17" s="56"/>
      <c r="X17" s="59"/>
      <c r="Y17" s="65"/>
      <c r="Z17" s="62"/>
      <c r="AA17" s="56"/>
      <c r="AB17" s="59"/>
      <c r="AC17" s="66"/>
      <c r="AD17" s="63"/>
      <c r="AE17" s="57"/>
      <c r="AF17" s="60"/>
      <c r="AG17" s="65"/>
      <c r="AH17" s="62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56"/>
      <c r="BF17" s="59"/>
      <c r="BG17" s="65"/>
      <c r="BH17" s="62"/>
      <c r="BI17" s="56"/>
      <c r="BJ17" s="59"/>
      <c r="BK17" s="65"/>
      <c r="BL17" s="62"/>
      <c r="BM17" s="56"/>
      <c r="BN17" s="59"/>
      <c r="BO17" s="65"/>
    </row>
    <row r="18" spans="1:67" ht="12.75" customHeight="1" x14ac:dyDescent="0.25">
      <c r="A18" s="47">
        <f t="shared" si="1"/>
        <v>12</v>
      </c>
      <c r="B18" s="10" t="s">
        <v>125</v>
      </c>
      <c r="C18" s="48">
        <f t="shared" si="2"/>
        <v>0</v>
      </c>
      <c r="D18" s="12">
        <f t="shared" si="3"/>
        <v>0</v>
      </c>
      <c r="E18" s="15">
        <f t="shared" si="3"/>
        <v>0</v>
      </c>
      <c r="F18" s="59"/>
      <c r="G18" s="65"/>
      <c r="H18" s="59"/>
      <c r="I18" s="65"/>
      <c r="J18" s="62"/>
      <c r="K18" s="56"/>
      <c r="L18" s="59"/>
      <c r="M18" s="65"/>
      <c r="N18" s="62"/>
      <c r="O18" s="56"/>
      <c r="P18" s="59"/>
      <c r="Q18" s="65"/>
      <c r="R18" s="62"/>
      <c r="S18" s="56"/>
      <c r="T18" s="59"/>
      <c r="U18" s="65"/>
      <c r="V18" s="62"/>
      <c r="W18" s="56"/>
      <c r="X18" s="59"/>
      <c r="Y18" s="65"/>
      <c r="Z18" s="62"/>
      <c r="AA18" s="56"/>
      <c r="AB18" s="59"/>
      <c r="AC18" s="65"/>
      <c r="AD18" s="62"/>
      <c r="AE18" s="57"/>
      <c r="AF18" s="60"/>
      <c r="AG18" s="65"/>
      <c r="AH18" s="62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56"/>
      <c r="BF18" s="59"/>
      <c r="BG18" s="65"/>
      <c r="BH18" s="62"/>
      <c r="BI18" s="56"/>
      <c r="BJ18" s="59"/>
      <c r="BK18" s="65"/>
      <c r="BL18" s="62"/>
      <c r="BM18" s="56"/>
      <c r="BN18" s="59"/>
      <c r="BO18" s="65"/>
    </row>
    <row r="19" spans="1:67" ht="12.75" customHeight="1" x14ac:dyDescent="0.25">
      <c r="A19" s="47">
        <f t="shared" si="1"/>
        <v>12</v>
      </c>
      <c r="B19" s="10" t="s">
        <v>126</v>
      </c>
      <c r="C19" s="48">
        <f t="shared" si="2"/>
        <v>0</v>
      </c>
      <c r="D19" s="12">
        <f t="shared" si="3"/>
        <v>0</v>
      </c>
      <c r="E19" s="15">
        <f t="shared" si="3"/>
        <v>0</v>
      </c>
      <c r="F19" s="59"/>
      <c r="G19" s="65"/>
      <c r="H19" s="59"/>
      <c r="I19" s="65"/>
      <c r="J19" s="62"/>
      <c r="K19" s="56"/>
      <c r="L19" s="59"/>
      <c r="M19" s="65"/>
      <c r="N19" s="62"/>
      <c r="O19" s="56"/>
      <c r="P19" s="59"/>
      <c r="Q19" s="65"/>
      <c r="R19" s="62"/>
      <c r="S19" s="56"/>
      <c r="T19" s="59"/>
      <c r="U19" s="65"/>
      <c r="V19" s="62"/>
      <c r="W19" s="56"/>
      <c r="X19" s="59"/>
      <c r="Y19" s="65"/>
      <c r="Z19" s="62"/>
      <c r="AA19" s="56"/>
      <c r="AB19" s="59"/>
      <c r="AC19" s="65"/>
      <c r="AD19" s="62"/>
      <c r="AE19" s="56"/>
      <c r="AF19" s="59"/>
      <c r="AG19" s="65"/>
      <c r="AH19" s="62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56"/>
      <c r="BF19" s="59"/>
      <c r="BG19" s="65"/>
      <c r="BH19" s="62"/>
      <c r="BI19" s="56"/>
      <c r="BJ19" s="59"/>
      <c r="BK19" s="65"/>
      <c r="BL19" s="62"/>
      <c r="BM19" s="56"/>
      <c r="BN19" s="59"/>
      <c r="BO19" s="65"/>
    </row>
    <row r="20" spans="1:67" ht="12.75" customHeight="1" x14ac:dyDescent="0.25">
      <c r="A20" s="47">
        <f t="shared" si="1"/>
        <v>12</v>
      </c>
      <c r="B20" s="10" t="s">
        <v>127</v>
      </c>
      <c r="C20" s="48">
        <f t="shared" si="2"/>
        <v>0</v>
      </c>
      <c r="D20" s="12">
        <f t="shared" si="3"/>
        <v>0</v>
      </c>
      <c r="E20" s="15">
        <f t="shared" si="3"/>
        <v>0</v>
      </c>
      <c r="F20" s="59"/>
      <c r="G20" s="65"/>
      <c r="H20" s="59"/>
      <c r="I20" s="65"/>
      <c r="J20" s="62"/>
      <c r="K20" s="56"/>
      <c r="L20" s="59"/>
      <c r="M20" s="65"/>
      <c r="N20" s="62"/>
      <c r="O20" s="56"/>
      <c r="P20" s="59"/>
      <c r="Q20" s="65"/>
      <c r="R20" s="62"/>
      <c r="S20" s="56"/>
      <c r="T20" s="59"/>
      <c r="U20" s="65"/>
      <c r="V20" s="62"/>
      <c r="W20" s="56"/>
      <c r="X20" s="59"/>
      <c r="Y20" s="65"/>
      <c r="Z20" s="62"/>
      <c r="AA20" s="56"/>
      <c r="AB20" s="59"/>
      <c r="AC20" s="65"/>
      <c r="AD20" s="62"/>
      <c r="AE20" s="56"/>
      <c r="AF20" s="59"/>
      <c r="AG20" s="65"/>
      <c r="AH20" s="62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56"/>
      <c r="BF20" s="59"/>
      <c r="BG20" s="65"/>
      <c r="BH20" s="62"/>
      <c r="BI20" s="56"/>
      <c r="BJ20" s="59"/>
      <c r="BK20" s="65"/>
      <c r="BL20" s="62"/>
      <c r="BM20" s="56"/>
      <c r="BN20" s="59"/>
      <c r="BO20" s="65"/>
    </row>
    <row r="21" spans="1:67" ht="12.75" customHeight="1" x14ac:dyDescent="0.25">
      <c r="A21" s="47">
        <f t="shared" si="1"/>
        <v>12</v>
      </c>
      <c r="B21" s="10" t="s">
        <v>128</v>
      </c>
      <c r="C21" s="48">
        <f t="shared" si="2"/>
        <v>0</v>
      </c>
      <c r="D21" s="12">
        <f t="shared" si="3"/>
        <v>0</v>
      </c>
      <c r="E21" s="15">
        <f t="shared" si="3"/>
        <v>0</v>
      </c>
      <c r="F21" s="59"/>
      <c r="G21" s="65"/>
      <c r="H21" s="59"/>
      <c r="I21" s="65"/>
      <c r="J21" s="62"/>
      <c r="K21" s="56"/>
      <c r="L21" s="59"/>
      <c r="M21" s="65"/>
      <c r="N21" s="62"/>
      <c r="O21" s="56"/>
      <c r="P21" s="59"/>
      <c r="Q21" s="65"/>
      <c r="R21" s="62"/>
      <c r="S21" s="56"/>
      <c r="T21" s="59"/>
      <c r="U21" s="65"/>
      <c r="V21" s="62"/>
      <c r="W21" s="56"/>
      <c r="X21" s="59"/>
      <c r="Y21" s="65"/>
      <c r="Z21" s="62"/>
      <c r="AA21" s="56"/>
      <c r="AB21" s="59"/>
      <c r="AC21" s="65"/>
      <c r="AD21" s="62"/>
      <c r="AE21" s="56"/>
      <c r="AF21" s="59"/>
      <c r="AG21" s="65"/>
      <c r="AH21" s="6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56"/>
      <c r="BF21" s="59"/>
      <c r="BG21" s="65"/>
      <c r="BH21" s="62"/>
      <c r="BI21" s="56"/>
      <c r="BJ21" s="59"/>
      <c r="BK21" s="65"/>
      <c r="BL21" s="62"/>
      <c r="BM21" s="56"/>
      <c r="BN21" s="59"/>
      <c r="BO21" s="65"/>
    </row>
    <row r="22" spans="1:67" ht="12.75" customHeight="1" x14ac:dyDescent="0.25">
      <c r="A22" s="47">
        <f t="shared" si="1"/>
        <v>12</v>
      </c>
      <c r="B22" s="10" t="s">
        <v>129</v>
      </c>
      <c r="C22" s="48">
        <f t="shared" si="2"/>
        <v>0</v>
      </c>
      <c r="D22" s="12">
        <f t="shared" si="3"/>
        <v>0</v>
      </c>
      <c r="E22" s="15">
        <f t="shared" si="3"/>
        <v>0</v>
      </c>
      <c r="F22" s="59"/>
      <c r="G22" s="65"/>
      <c r="H22" s="59"/>
      <c r="I22" s="65"/>
      <c r="J22" s="62"/>
      <c r="K22" s="56"/>
      <c r="L22" s="59"/>
      <c r="M22" s="65"/>
      <c r="N22" s="62"/>
      <c r="O22" s="56"/>
      <c r="P22" s="59"/>
      <c r="Q22" s="65"/>
      <c r="R22" s="62"/>
      <c r="S22" s="56"/>
      <c r="T22" s="59"/>
      <c r="U22" s="65"/>
      <c r="V22" s="62"/>
      <c r="W22" s="56"/>
      <c r="X22" s="59"/>
      <c r="Y22" s="65"/>
      <c r="Z22" s="62"/>
      <c r="AA22" s="56"/>
      <c r="AB22" s="59"/>
      <c r="AC22" s="65"/>
      <c r="AD22" s="62"/>
      <c r="AE22" s="56"/>
      <c r="AF22" s="59"/>
      <c r="AG22" s="65"/>
      <c r="AH22" s="6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56"/>
      <c r="BF22" s="59"/>
      <c r="BG22" s="65"/>
      <c r="BH22" s="62"/>
      <c r="BI22" s="56"/>
      <c r="BJ22" s="59"/>
      <c r="BK22" s="65"/>
      <c r="BL22" s="62"/>
      <c r="BM22" s="56"/>
      <c r="BN22" s="59"/>
      <c r="BO22" s="65"/>
    </row>
    <row r="23" spans="1:67" ht="12.75" customHeight="1" x14ac:dyDescent="0.25">
      <c r="A23" s="47">
        <f t="shared" si="1"/>
        <v>12</v>
      </c>
      <c r="B23" s="10" t="s">
        <v>130</v>
      </c>
      <c r="C23" s="48">
        <f t="shared" si="2"/>
        <v>0</v>
      </c>
      <c r="D23" s="12">
        <f t="shared" si="3"/>
        <v>0</v>
      </c>
      <c r="E23" s="15">
        <f t="shared" si="3"/>
        <v>0</v>
      </c>
      <c r="F23" s="59"/>
      <c r="G23" s="65"/>
      <c r="H23" s="59"/>
      <c r="I23" s="65"/>
      <c r="J23" s="62"/>
      <c r="K23" s="56"/>
      <c r="L23" s="59"/>
      <c r="M23" s="65"/>
      <c r="N23" s="62"/>
      <c r="O23" s="56"/>
      <c r="P23" s="59"/>
      <c r="Q23" s="65"/>
      <c r="R23" s="62"/>
      <c r="S23" s="56"/>
      <c r="T23" s="59"/>
      <c r="U23" s="65"/>
      <c r="V23" s="62"/>
      <c r="W23" s="56"/>
      <c r="X23" s="59"/>
      <c r="Y23" s="65"/>
      <c r="Z23" s="62"/>
      <c r="AA23" s="56"/>
      <c r="AB23" s="59"/>
      <c r="AC23" s="65"/>
      <c r="AD23" s="62"/>
      <c r="AE23" s="56"/>
      <c r="AF23" s="59"/>
      <c r="AG23" s="65"/>
      <c r="AH23" s="62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56"/>
      <c r="BF23" s="59"/>
      <c r="BG23" s="65"/>
      <c r="BH23" s="62"/>
      <c r="BI23" s="56"/>
      <c r="BJ23" s="59"/>
      <c r="BK23" s="65"/>
      <c r="BL23" s="62"/>
      <c r="BM23" s="56"/>
      <c r="BN23" s="59"/>
      <c r="BO23" s="65"/>
    </row>
    <row r="24" spans="1:67" ht="12.75" customHeight="1" x14ac:dyDescent="0.25">
      <c r="A24" s="17"/>
      <c r="B24" s="17"/>
      <c r="D24" s="49"/>
      <c r="E24" s="17"/>
      <c r="F24" s="17"/>
      <c r="AV24" s="5"/>
      <c r="AW24" s="5"/>
      <c r="AX24" s="5"/>
      <c r="BB24" s="5"/>
      <c r="BC24" s="5"/>
      <c r="BD24" s="5"/>
      <c r="BE24" s="5"/>
    </row>
    <row r="25" spans="1:67" ht="12.5" x14ac:dyDescent="0.25">
      <c r="A25" s="17"/>
      <c r="B25" s="17"/>
      <c r="C25" s="242"/>
      <c r="D25" s="243"/>
      <c r="E25" s="243"/>
      <c r="F25" s="243"/>
    </row>
    <row r="26" spans="1:67" ht="12.75" customHeight="1" x14ac:dyDescent="0.25">
      <c r="A26" s="17"/>
      <c r="B26" s="17"/>
      <c r="C26" s="246"/>
      <c r="D26" s="243"/>
      <c r="E26" s="243"/>
      <c r="F26" s="243"/>
    </row>
    <row r="27" spans="1:67" ht="12.75" customHeight="1" x14ac:dyDescent="0.25">
      <c r="A27" s="17"/>
      <c r="B27" s="17"/>
      <c r="D27" s="49"/>
    </row>
    <row r="28" spans="1:67" ht="12.75" customHeight="1" x14ac:dyDescent="0.25">
      <c r="A28" s="17"/>
      <c r="B28" s="17"/>
      <c r="D28" s="49"/>
    </row>
    <row r="29" spans="1:67" ht="12.75" customHeight="1" x14ac:dyDescent="0.25">
      <c r="A29" s="17"/>
      <c r="B29" s="17"/>
      <c r="D29" s="49"/>
    </row>
    <row r="30" spans="1:67" ht="12.75" customHeight="1" x14ac:dyDescent="0.25">
      <c r="A30" s="17"/>
      <c r="B30" s="17"/>
      <c r="D30" s="49"/>
    </row>
    <row r="31" spans="1:67" ht="12.75" customHeight="1" x14ac:dyDescent="0.25">
      <c r="A31" s="17"/>
      <c r="B31" s="17"/>
      <c r="D31" s="49"/>
    </row>
    <row r="32" spans="1:67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</sheetData>
  <mergeCells count="66">
    <mergeCell ref="BH5:BI5"/>
    <mergeCell ref="BJ5:BK5"/>
    <mergeCell ref="BL5:BM5"/>
    <mergeCell ref="BN5:BO5"/>
    <mergeCell ref="C25:F25"/>
    <mergeCell ref="BD5:BE5"/>
    <mergeCell ref="BF5:BG5"/>
    <mergeCell ref="AH5:AI5"/>
    <mergeCell ref="C26:F26"/>
    <mergeCell ref="AV5:AW5"/>
    <mergeCell ref="AX5:AY5"/>
    <mergeCell ref="AZ5:BA5"/>
    <mergeCell ref="BB5:BC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BN4:BO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B4:BC4"/>
    <mergeCell ref="BD4:BE4"/>
    <mergeCell ref="BF4:BG4"/>
    <mergeCell ref="BH4:BI4"/>
    <mergeCell ref="BJ4:BK4"/>
    <mergeCell ref="BL4:BM4"/>
    <mergeCell ref="AZ4:BA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B4:AC4"/>
    <mergeCell ref="F1:AU1"/>
    <mergeCell ref="A3:B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honeticPr fontId="2" type="noConversion"/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D109-C977-4117-B99A-B0784A3F4A67}">
  <dimension ref="A1:BO99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O18" sqref="O18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36" width="9.453125" hidden="1" customWidth="1"/>
    <col min="37" max="57" width="4.7265625" hidden="1" customWidth="1"/>
    <col min="58" max="67" width="4.7265625" customWidth="1"/>
  </cols>
  <sheetData>
    <row r="1" spans="1:67" ht="25.5" customHeight="1" x14ac:dyDescent="0.25">
      <c r="A1" s="53" t="s">
        <v>99</v>
      </c>
      <c r="B1" s="52"/>
      <c r="C1" s="52"/>
      <c r="D1" s="52"/>
      <c r="E1" s="80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5"/>
    </row>
    <row r="2" spans="1:67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</row>
    <row r="3" spans="1:67" ht="28.5" customHeight="1" thickBot="1" x14ac:dyDescent="0.3">
      <c r="A3" s="271" t="s">
        <v>60</v>
      </c>
      <c r="B3" s="272"/>
      <c r="C3" s="67">
        <f>IF(ISBLANK(F9),,(D3/(D3+E3)))</f>
        <v>0</v>
      </c>
      <c r="D3" s="50">
        <f>F7+H7+J7+L7+N7+P7+R7+T7+V7+X7+Z7+AB7+AD7+AF7+AH7+BF7+BH7+BJ7+BL7+BN7</f>
        <v>0</v>
      </c>
      <c r="E3" s="51">
        <f>G7+I7+K7+M7+O7+Q7+S7+U7+W7+Y7+AA7+AC7+AE7+AG7+AI7+BG7+BI7+BK7+BM7+BO7</f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5"/>
      <c r="BF3" s="33"/>
      <c r="BG3" s="33"/>
      <c r="BH3" s="33"/>
      <c r="BI3" s="33"/>
      <c r="BJ3" s="33"/>
      <c r="BK3" s="33"/>
      <c r="BL3" s="33"/>
      <c r="BM3" s="33"/>
      <c r="BN3" s="33"/>
      <c r="BO3" s="33"/>
    </row>
    <row r="4" spans="1:67" ht="14.5" thickTop="1" x14ac:dyDescent="0.3">
      <c r="A4" s="39"/>
      <c r="B4" s="39"/>
      <c r="C4" s="40"/>
      <c r="D4" s="41"/>
      <c r="E4" s="42"/>
      <c r="F4" s="273" t="s">
        <v>61</v>
      </c>
      <c r="G4" s="274"/>
      <c r="H4" s="273" t="s">
        <v>62</v>
      </c>
      <c r="I4" s="274"/>
      <c r="J4" s="275" t="s">
        <v>63</v>
      </c>
      <c r="K4" s="276"/>
      <c r="L4" s="273" t="s">
        <v>64</v>
      </c>
      <c r="M4" s="274"/>
      <c r="N4" s="275" t="s">
        <v>65</v>
      </c>
      <c r="O4" s="276"/>
      <c r="P4" s="273" t="s">
        <v>66</v>
      </c>
      <c r="Q4" s="274"/>
      <c r="R4" s="275" t="s">
        <v>67</v>
      </c>
      <c r="S4" s="276"/>
      <c r="T4" s="273" t="s">
        <v>68</v>
      </c>
      <c r="U4" s="274"/>
      <c r="V4" s="273" t="s">
        <v>69</v>
      </c>
      <c r="W4" s="276"/>
      <c r="X4" s="273" t="s">
        <v>70</v>
      </c>
      <c r="Y4" s="274"/>
      <c r="Z4" s="275" t="s">
        <v>71</v>
      </c>
      <c r="AA4" s="276"/>
      <c r="AB4" s="273" t="s">
        <v>72</v>
      </c>
      <c r="AC4" s="274"/>
      <c r="AD4" s="275" t="s">
        <v>73</v>
      </c>
      <c r="AE4" s="276"/>
      <c r="AF4" s="273" t="s">
        <v>74</v>
      </c>
      <c r="AG4" s="274"/>
      <c r="AH4" s="275" t="s">
        <v>75</v>
      </c>
      <c r="AI4" s="277"/>
      <c r="AJ4" s="278" t="s">
        <v>76</v>
      </c>
      <c r="AK4" s="277"/>
      <c r="AL4" s="278" t="s">
        <v>77</v>
      </c>
      <c r="AM4" s="277"/>
      <c r="AN4" s="278" t="s">
        <v>78</v>
      </c>
      <c r="AO4" s="277"/>
      <c r="AP4" s="278" t="s">
        <v>79</v>
      </c>
      <c r="AQ4" s="277"/>
      <c r="AR4" s="278" t="s">
        <v>80</v>
      </c>
      <c r="AS4" s="277"/>
      <c r="AT4" s="278" t="s">
        <v>81</v>
      </c>
      <c r="AU4" s="277"/>
      <c r="AV4" s="278" t="s">
        <v>82</v>
      </c>
      <c r="AW4" s="277"/>
      <c r="AX4" s="278" t="s">
        <v>83</v>
      </c>
      <c r="AY4" s="277"/>
      <c r="AZ4" s="278" t="s">
        <v>84</v>
      </c>
      <c r="BA4" s="277"/>
      <c r="BB4" s="278" t="s">
        <v>85</v>
      </c>
      <c r="BC4" s="277"/>
      <c r="BD4" s="278" t="s">
        <v>86</v>
      </c>
      <c r="BE4" s="276"/>
      <c r="BF4" s="273" t="s">
        <v>76</v>
      </c>
      <c r="BG4" s="274"/>
      <c r="BH4" s="275" t="s">
        <v>77</v>
      </c>
      <c r="BI4" s="276"/>
      <c r="BJ4" s="273" t="s">
        <v>78</v>
      </c>
      <c r="BK4" s="274"/>
      <c r="BL4" s="275" t="s">
        <v>79</v>
      </c>
      <c r="BM4" s="276"/>
      <c r="BN4" s="273" t="s">
        <v>80</v>
      </c>
      <c r="BO4" s="274"/>
    </row>
    <row r="5" spans="1:67" ht="12.75" customHeight="1" x14ac:dyDescent="0.25">
      <c r="A5" s="39"/>
      <c r="B5" s="39"/>
      <c r="C5" s="40"/>
      <c r="D5" s="41"/>
      <c r="E5" s="42"/>
      <c r="F5" s="279">
        <f>Standings!G3</f>
        <v>45048</v>
      </c>
      <c r="G5" s="280"/>
      <c r="H5" s="279">
        <f>Standings!I3</f>
        <v>45055</v>
      </c>
      <c r="I5" s="280"/>
      <c r="J5" s="281">
        <f>Standings!K3</f>
        <v>45062</v>
      </c>
      <c r="K5" s="282"/>
      <c r="L5" s="279">
        <f>Standings!M3</f>
        <v>45069</v>
      </c>
      <c r="M5" s="280"/>
      <c r="N5" s="281">
        <f>Standings!O3</f>
        <v>45076</v>
      </c>
      <c r="O5" s="282"/>
      <c r="P5" s="279">
        <f>Standings!Q3</f>
        <v>45083</v>
      </c>
      <c r="Q5" s="280"/>
      <c r="R5" s="281">
        <f>Standings!S3</f>
        <v>45090</v>
      </c>
      <c r="S5" s="282"/>
      <c r="T5" s="279">
        <f>Standings!U3</f>
        <v>45097</v>
      </c>
      <c r="U5" s="280"/>
      <c r="V5" s="281">
        <f>Standings!W3</f>
        <v>45104</v>
      </c>
      <c r="W5" s="282"/>
      <c r="X5" s="279">
        <f>Standings!Y3</f>
        <v>45118</v>
      </c>
      <c r="Y5" s="280"/>
      <c r="Z5" s="281">
        <f>Standings!AA3</f>
        <v>45125</v>
      </c>
      <c r="AA5" s="282"/>
      <c r="AB5" s="279">
        <f>Standings!AC3</f>
        <v>45132</v>
      </c>
      <c r="AC5" s="280"/>
      <c r="AD5" s="279">
        <f>Standings!AE3</f>
        <v>45139</v>
      </c>
      <c r="AE5" s="280"/>
      <c r="AF5" s="279">
        <f>Standings!AG3</f>
        <v>45146</v>
      </c>
      <c r="AG5" s="280"/>
      <c r="AH5" s="279">
        <f>Standings!AI3</f>
        <v>45153</v>
      </c>
      <c r="AI5" s="280"/>
      <c r="AJ5" s="279">
        <f>Standings!AK3</f>
        <v>45160</v>
      </c>
      <c r="AK5" s="280"/>
      <c r="AL5" s="279">
        <f>Standings!AM3</f>
        <v>45167</v>
      </c>
      <c r="AM5" s="280"/>
      <c r="AN5" s="279">
        <f>Standings!AO3</f>
        <v>45174</v>
      </c>
      <c r="AO5" s="280"/>
      <c r="AP5" s="279">
        <f>Standings!AQ3</f>
        <v>45181</v>
      </c>
      <c r="AQ5" s="280"/>
      <c r="AR5" s="279">
        <f>Standings!AS3</f>
        <v>45188</v>
      </c>
      <c r="AS5" s="280"/>
      <c r="AT5" s="279">
        <f>Standings!AU3</f>
        <v>0</v>
      </c>
      <c r="AU5" s="280"/>
      <c r="AV5" s="279">
        <f>Standings!AW3</f>
        <v>0</v>
      </c>
      <c r="AW5" s="280"/>
      <c r="AX5" s="279">
        <f>Standings!AY3</f>
        <v>0</v>
      </c>
      <c r="AY5" s="280"/>
      <c r="AZ5" s="279">
        <f>Standings!BA3</f>
        <v>0</v>
      </c>
      <c r="BA5" s="280"/>
      <c r="BB5" s="279">
        <f>Standings!BC3</f>
        <v>0</v>
      </c>
      <c r="BC5" s="280"/>
      <c r="BD5" s="279">
        <f>Standings!BE3</f>
        <v>0</v>
      </c>
      <c r="BE5" s="280"/>
      <c r="BF5" s="279">
        <f>Standings!AK3</f>
        <v>45160</v>
      </c>
      <c r="BG5" s="280"/>
      <c r="BH5" s="279">
        <f>Standings!AM3</f>
        <v>45167</v>
      </c>
      <c r="BI5" s="280"/>
      <c r="BJ5" s="279">
        <f>Standings!AO3</f>
        <v>45174</v>
      </c>
      <c r="BK5" s="280"/>
      <c r="BL5" s="279">
        <f>Standings!AQ3</f>
        <v>45181</v>
      </c>
      <c r="BM5" s="280"/>
      <c r="BN5" s="279">
        <f>Standings!AS3</f>
        <v>45188</v>
      </c>
      <c r="BO5" s="280"/>
    </row>
    <row r="6" spans="1:67" ht="12.75" customHeight="1" x14ac:dyDescent="0.3">
      <c r="A6" s="34"/>
      <c r="B6" s="34"/>
      <c r="C6" s="35"/>
      <c r="D6" s="38"/>
      <c r="E6" s="43"/>
      <c r="F6" s="58" t="s">
        <v>9</v>
      </c>
      <c r="G6" s="64" t="s">
        <v>10</v>
      </c>
      <c r="H6" s="58" t="s">
        <v>9</v>
      </c>
      <c r="I6" s="64" t="s">
        <v>10</v>
      </c>
      <c r="J6" s="61" t="s">
        <v>9</v>
      </c>
      <c r="K6" s="55" t="s">
        <v>10</v>
      </c>
      <c r="L6" s="58" t="s">
        <v>9</v>
      </c>
      <c r="M6" s="64" t="s">
        <v>10</v>
      </c>
      <c r="N6" s="61" t="s">
        <v>9</v>
      </c>
      <c r="O6" s="55" t="s">
        <v>10</v>
      </c>
      <c r="P6" s="58" t="s">
        <v>9</v>
      </c>
      <c r="Q6" s="64" t="s">
        <v>10</v>
      </c>
      <c r="R6" s="61" t="s">
        <v>9</v>
      </c>
      <c r="S6" s="55" t="s">
        <v>10</v>
      </c>
      <c r="T6" s="58" t="s">
        <v>9</v>
      </c>
      <c r="U6" s="64" t="s">
        <v>10</v>
      </c>
      <c r="V6" s="61" t="s">
        <v>9</v>
      </c>
      <c r="W6" s="55" t="s">
        <v>10</v>
      </c>
      <c r="X6" s="58" t="s">
        <v>9</v>
      </c>
      <c r="Y6" s="64" t="s">
        <v>10</v>
      </c>
      <c r="Z6" s="61" t="s">
        <v>9</v>
      </c>
      <c r="AA6" s="55" t="s">
        <v>10</v>
      </c>
      <c r="AB6" s="58" t="s">
        <v>9</v>
      </c>
      <c r="AC6" s="64" t="s">
        <v>10</v>
      </c>
      <c r="AD6" s="61" t="s">
        <v>9</v>
      </c>
      <c r="AE6" s="55" t="s">
        <v>10</v>
      </c>
      <c r="AF6" s="58" t="s">
        <v>9</v>
      </c>
      <c r="AG6" s="64" t="s">
        <v>10</v>
      </c>
      <c r="AH6" s="61" t="s">
        <v>9</v>
      </c>
      <c r="AI6" s="54" t="s">
        <v>10</v>
      </c>
      <c r="AJ6" s="44" t="s">
        <v>9</v>
      </c>
      <c r="AK6" s="44" t="s">
        <v>10</v>
      </c>
      <c r="AL6" s="44" t="s">
        <v>9</v>
      </c>
      <c r="AM6" s="44" t="s">
        <v>10</v>
      </c>
      <c r="AN6" s="44" t="s">
        <v>9</v>
      </c>
      <c r="AO6" s="44" t="s">
        <v>10</v>
      </c>
      <c r="AP6" s="44" t="s">
        <v>9</v>
      </c>
      <c r="AQ6" s="44" t="s">
        <v>10</v>
      </c>
      <c r="AR6" s="44" t="s">
        <v>9</v>
      </c>
      <c r="AS6" s="44" t="s">
        <v>10</v>
      </c>
      <c r="AT6" s="44" t="s">
        <v>9</v>
      </c>
      <c r="AU6" s="44" t="s">
        <v>10</v>
      </c>
      <c r="AV6" s="44" t="s">
        <v>9</v>
      </c>
      <c r="AW6" s="44" t="s">
        <v>10</v>
      </c>
      <c r="AX6" s="44" t="s">
        <v>9</v>
      </c>
      <c r="AY6" s="44" t="s">
        <v>10</v>
      </c>
      <c r="AZ6" s="44" t="s">
        <v>9</v>
      </c>
      <c r="BA6" s="44" t="s">
        <v>10</v>
      </c>
      <c r="BB6" s="44" t="s">
        <v>9</v>
      </c>
      <c r="BC6" s="44" t="s">
        <v>10</v>
      </c>
      <c r="BD6" s="44" t="s">
        <v>88</v>
      </c>
      <c r="BE6" s="45" t="s">
        <v>89</v>
      </c>
      <c r="BF6" s="58" t="s">
        <v>9</v>
      </c>
      <c r="BG6" s="64" t="s">
        <v>10</v>
      </c>
      <c r="BH6" s="61" t="s">
        <v>9</v>
      </c>
      <c r="BI6" s="55" t="s">
        <v>10</v>
      </c>
      <c r="BJ6" s="58" t="s">
        <v>9</v>
      </c>
      <c r="BK6" s="64" t="s">
        <v>10</v>
      </c>
      <c r="BL6" s="61" t="s">
        <v>9</v>
      </c>
      <c r="BM6" s="55" t="s">
        <v>10</v>
      </c>
      <c r="BN6" s="58" t="s">
        <v>9</v>
      </c>
      <c r="BO6" s="64" t="s">
        <v>10</v>
      </c>
    </row>
    <row r="7" spans="1:67" ht="12.75" customHeight="1" x14ac:dyDescent="0.3">
      <c r="A7" s="17"/>
      <c r="B7" s="17"/>
      <c r="C7" s="35"/>
      <c r="D7" s="38"/>
      <c r="E7" s="38"/>
      <c r="F7" s="58">
        <f>SUM(F8:F23)</f>
        <v>0</v>
      </c>
      <c r="G7" s="64">
        <f t="shared" ref="G7:BO7" si="0">SUM(G8:G23)</f>
        <v>0</v>
      </c>
      <c r="H7" s="58">
        <f t="shared" si="0"/>
        <v>0</v>
      </c>
      <c r="I7" s="64">
        <f t="shared" si="0"/>
        <v>0</v>
      </c>
      <c r="J7" s="61">
        <f t="shared" si="0"/>
        <v>0</v>
      </c>
      <c r="K7" s="55">
        <f t="shared" si="0"/>
        <v>0</v>
      </c>
      <c r="L7" s="58">
        <f t="shared" si="0"/>
        <v>0</v>
      </c>
      <c r="M7" s="64">
        <f t="shared" si="0"/>
        <v>0</v>
      </c>
      <c r="N7" s="61">
        <f t="shared" si="0"/>
        <v>0</v>
      </c>
      <c r="O7" s="55">
        <f t="shared" si="0"/>
        <v>0</v>
      </c>
      <c r="P7" s="58">
        <f t="shared" si="0"/>
        <v>0</v>
      </c>
      <c r="Q7" s="64">
        <f t="shared" si="0"/>
        <v>0</v>
      </c>
      <c r="R7" s="61">
        <f t="shared" si="0"/>
        <v>0</v>
      </c>
      <c r="S7" s="55">
        <f t="shared" si="0"/>
        <v>0</v>
      </c>
      <c r="T7" s="58">
        <f t="shared" si="0"/>
        <v>0</v>
      </c>
      <c r="U7" s="64">
        <f t="shared" si="0"/>
        <v>0</v>
      </c>
      <c r="V7" s="61">
        <f t="shared" si="0"/>
        <v>0</v>
      </c>
      <c r="W7" s="55">
        <f t="shared" si="0"/>
        <v>0</v>
      </c>
      <c r="X7" s="58">
        <f t="shared" si="0"/>
        <v>0</v>
      </c>
      <c r="Y7" s="64">
        <f t="shared" si="0"/>
        <v>0</v>
      </c>
      <c r="Z7" s="61">
        <f t="shared" si="0"/>
        <v>0</v>
      </c>
      <c r="AA7" s="55">
        <f t="shared" si="0"/>
        <v>0</v>
      </c>
      <c r="AB7" s="58">
        <f t="shared" si="0"/>
        <v>0</v>
      </c>
      <c r="AC7" s="64">
        <f t="shared" si="0"/>
        <v>0</v>
      </c>
      <c r="AD7" s="61">
        <f t="shared" si="0"/>
        <v>0</v>
      </c>
      <c r="AE7" s="55">
        <f t="shared" si="0"/>
        <v>0</v>
      </c>
      <c r="AF7" s="58">
        <f t="shared" si="0"/>
        <v>0</v>
      </c>
      <c r="AG7" s="64">
        <f t="shared" si="0"/>
        <v>0</v>
      </c>
      <c r="AH7" s="61">
        <f t="shared" si="0"/>
        <v>0</v>
      </c>
      <c r="AI7" s="54">
        <f t="shared" si="0"/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4">
        <f t="shared" si="0"/>
        <v>0</v>
      </c>
      <c r="AN7" s="44">
        <f t="shared" si="0"/>
        <v>0</v>
      </c>
      <c r="AO7" s="44">
        <f t="shared" si="0"/>
        <v>0</v>
      </c>
      <c r="AP7" s="44">
        <f t="shared" si="0"/>
        <v>0</v>
      </c>
      <c r="AQ7" s="44">
        <f t="shared" si="0"/>
        <v>0</v>
      </c>
      <c r="AR7" s="44">
        <f t="shared" si="0"/>
        <v>0</v>
      </c>
      <c r="AS7" s="44">
        <f t="shared" si="0"/>
        <v>0</v>
      </c>
      <c r="AT7" s="44">
        <f t="shared" si="0"/>
        <v>0</v>
      </c>
      <c r="AU7" s="44">
        <f t="shared" si="0"/>
        <v>0</v>
      </c>
      <c r="AV7" s="44">
        <f t="shared" si="0"/>
        <v>0</v>
      </c>
      <c r="AW7" s="44">
        <f t="shared" si="0"/>
        <v>0</v>
      </c>
      <c r="AX7" s="44">
        <f t="shared" si="0"/>
        <v>0</v>
      </c>
      <c r="AY7" s="44">
        <f t="shared" si="0"/>
        <v>0</v>
      </c>
      <c r="AZ7" s="44">
        <f t="shared" si="0"/>
        <v>0</v>
      </c>
      <c r="BA7" s="44">
        <f t="shared" si="0"/>
        <v>0</v>
      </c>
      <c r="BB7" s="44">
        <f t="shared" si="0"/>
        <v>0</v>
      </c>
      <c r="BC7" s="44">
        <f t="shared" si="0"/>
        <v>0</v>
      </c>
      <c r="BD7" s="44">
        <f t="shared" si="0"/>
        <v>0</v>
      </c>
      <c r="BE7" s="45">
        <f t="shared" si="0"/>
        <v>0</v>
      </c>
      <c r="BF7" s="58">
        <f t="shared" si="0"/>
        <v>0</v>
      </c>
      <c r="BG7" s="64">
        <f t="shared" si="0"/>
        <v>0</v>
      </c>
      <c r="BH7" s="61">
        <f t="shared" si="0"/>
        <v>0</v>
      </c>
      <c r="BI7" s="55">
        <f t="shared" si="0"/>
        <v>0</v>
      </c>
      <c r="BJ7" s="58">
        <f t="shared" si="0"/>
        <v>0</v>
      </c>
      <c r="BK7" s="64">
        <f t="shared" si="0"/>
        <v>0</v>
      </c>
      <c r="BL7" s="61">
        <f t="shared" si="0"/>
        <v>0</v>
      </c>
      <c r="BM7" s="55">
        <f t="shared" si="0"/>
        <v>0</v>
      </c>
      <c r="BN7" s="58">
        <f t="shared" si="0"/>
        <v>0</v>
      </c>
      <c r="BO7" s="64">
        <f t="shared" si="0"/>
        <v>0</v>
      </c>
    </row>
    <row r="8" spans="1:67" ht="12.75" customHeight="1" x14ac:dyDescent="0.3">
      <c r="A8" s="68" t="s">
        <v>3</v>
      </c>
      <c r="B8" s="69" t="s">
        <v>0</v>
      </c>
      <c r="C8" s="70" t="s">
        <v>91</v>
      </c>
      <c r="D8" s="71" t="s">
        <v>9</v>
      </c>
      <c r="E8" s="72" t="s">
        <v>10</v>
      </c>
      <c r="F8" s="73"/>
      <c r="G8" s="74"/>
      <c r="H8" s="73"/>
      <c r="I8" s="74"/>
      <c r="J8" s="75"/>
      <c r="K8" s="76"/>
      <c r="L8" s="73"/>
      <c r="M8" s="74"/>
      <c r="N8" s="75"/>
      <c r="O8" s="76"/>
      <c r="P8" s="73"/>
      <c r="Q8" s="74"/>
      <c r="R8" s="75"/>
      <c r="S8" s="76"/>
      <c r="T8" s="73"/>
      <c r="U8" s="74"/>
      <c r="V8" s="75"/>
      <c r="W8" s="76"/>
      <c r="X8" s="73"/>
      <c r="Y8" s="74"/>
      <c r="Z8" s="75"/>
      <c r="AA8" s="76"/>
      <c r="AB8" s="73"/>
      <c r="AC8" s="74"/>
      <c r="AD8" s="75"/>
      <c r="AE8" s="76"/>
      <c r="AF8" s="73"/>
      <c r="AG8" s="74"/>
      <c r="AH8" s="75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8"/>
      <c r="BD8" s="78"/>
      <c r="BE8" s="79"/>
      <c r="BF8" s="73"/>
      <c r="BG8" s="74"/>
      <c r="BH8" s="75"/>
      <c r="BI8" s="76"/>
      <c r="BJ8" s="73"/>
      <c r="BK8" s="74"/>
      <c r="BL8" s="75"/>
      <c r="BM8" s="76"/>
      <c r="BN8" s="73"/>
      <c r="BO8" s="74"/>
    </row>
    <row r="9" spans="1:67" ht="12.75" customHeight="1" x14ac:dyDescent="0.25">
      <c r="A9" s="47">
        <f>IF(12-SUM(D9:E9)&lt;0,0,12-(SUM(D9:E9)))</f>
        <v>12</v>
      </c>
      <c r="B9" s="10" t="s">
        <v>131</v>
      </c>
      <c r="C9" s="48">
        <f>IF(ISBLANK(F9),,(D9/(D9+E9)))</f>
        <v>0</v>
      </c>
      <c r="D9" s="12">
        <f>F9+H9+J9+L9+N9+P9+R9+T9+V9+X9+Z9+AB9+AD9+AF9+AH9+BF9+BH9+BJ9+BL9+BN9</f>
        <v>0</v>
      </c>
      <c r="E9" s="15">
        <f>G9+I9+K9+M9+O9+Q9+S9+U9+W9+Y9+AA9+AC9+AE9+AG9+AI9+BG9+BI9+BK9+BM9+BO9</f>
        <v>0</v>
      </c>
      <c r="F9" s="59"/>
      <c r="G9" s="65"/>
      <c r="H9" s="59"/>
      <c r="I9" s="65"/>
      <c r="J9" s="62"/>
      <c r="K9" s="56"/>
      <c r="L9" s="59"/>
      <c r="M9" s="65"/>
      <c r="N9" s="62"/>
      <c r="O9" s="56"/>
      <c r="P9" s="59"/>
      <c r="Q9" s="65"/>
      <c r="R9" s="59"/>
      <c r="S9" s="65"/>
      <c r="T9" s="59"/>
      <c r="U9" s="65"/>
      <c r="V9" s="59"/>
      <c r="W9" s="65"/>
      <c r="X9" s="59"/>
      <c r="Y9" s="65"/>
      <c r="Z9" s="59"/>
      <c r="AA9" s="65"/>
      <c r="AB9" s="59"/>
      <c r="AC9" s="65"/>
      <c r="AD9" s="59"/>
      <c r="AE9" s="65"/>
      <c r="AF9" s="59"/>
      <c r="AG9" s="65"/>
      <c r="AH9" s="59"/>
      <c r="AI9" s="65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56"/>
      <c r="BF9" s="59"/>
      <c r="BG9" s="65"/>
      <c r="BH9" s="59"/>
      <c r="BI9" s="65"/>
      <c r="BJ9" s="59"/>
      <c r="BK9" s="65"/>
      <c r="BL9" s="59"/>
      <c r="BM9" s="65"/>
      <c r="BN9" s="59"/>
      <c r="BO9" s="65"/>
    </row>
    <row r="10" spans="1:67" ht="12.75" customHeight="1" x14ac:dyDescent="0.25">
      <c r="A10" s="47">
        <f t="shared" ref="A10:A23" si="1">IF(12-SUM(D10:E10)&lt;0,0,12-(SUM(D10:E10)))</f>
        <v>12</v>
      </c>
      <c r="B10" s="10" t="s">
        <v>132</v>
      </c>
      <c r="C10" s="48">
        <f t="shared" ref="C10:C23" si="2">IF(ISBLANK(F10),,(D10/(D10+E10)))</f>
        <v>0</v>
      </c>
      <c r="D10" s="12">
        <f t="shared" ref="D10:E23" si="3">F10+H10+J10+L10+N10+P10+R10+T10+V10+X10+Z10+AB10+AD10+AF10+AH10+BF10+BH10+BJ10+BL10+BN10</f>
        <v>0</v>
      </c>
      <c r="E10" s="15">
        <f t="shared" si="3"/>
        <v>0</v>
      </c>
      <c r="F10" s="59"/>
      <c r="G10" s="65"/>
      <c r="H10" s="59"/>
      <c r="I10" s="65"/>
      <c r="J10" s="62"/>
      <c r="K10" s="56"/>
      <c r="L10" s="59"/>
      <c r="M10" s="65"/>
      <c r="N10" s="62"/>
      <c r="O10" s="56"/>
      <c r="P10" s="59"/>
      <c r="Q10" s="65"/>
      <c r="R10" s="62"/>
      <c r="S10" s="56"/>
      <c r="T10" s="59"/>
      <c r="U10" s="65"/>
      <c r="V10" s="62"/>
      <c r="W10" s="56"/>
      <c r="X10" s="59"/>
      <c r="Y10" s="66"/>
      <c r="Z10" s="63"/>
      <c r="AA10" s="57"/>
      <c r="AB10" s="60"/>
      <c r="AC10" s="66"/>
      <c r="AD10" s="63"/>
      <c r="AE10" s="56"/>
      <c r="AF10" s="59"/>
      <c r="AG10" s="65"/>
      <c r="AH10" s="62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56"/>
      <c r="BF10" s="59"/>
      <c r="BG10" s="65"/>
      <c r="BH10" s="62"/>
      <c r="BI10" s="56"/>
      <c r="BJ10" s="59"/>
      <c r="BK10" s="65"/>
      <c r="BL10" s="62"/>
      <c r="BM10" s="56"/>
      <c r="BN10" s="59"/>
      <c r="BO10" s="65"/>
    </row>
    <row r="11" spans="1:67" ht="12.75" customHeight="1" x14ac:dyDescent="0.25">
      <c r="A11" s="47">
        <f t="shared" si="1"/>
        <v>12</v>
      </c>
      <c r="B11" s="10" t="s">
        <v>133</v>
      </c>
      <c r="C11" s="48">
        <f t="shared" si="2"/>
        <v>0</v>
      </c>
      <c r="D11" s="12">
        <f t="shared" si="3"/>
        <v>0</v>
      </c>
      <c r="E11" s="15">
        <f t="shared" si="3"/>
        <v>0</v>
      </c>
      <c r="F11" s="59"/>
      <c r="G11" s="65"/>
      <c r="H11" s="59"/>
      <c r="I11" s="65"/>
      <c r="J11" s="62"/>
      <c r="K11" s="56"/>
      <c r="L11" s="59"/>
      <c r="M11" s="65"/>
      <c r="N11" s="62"/>
      <c r="O11" s="56"/>
      <c r="P11" s="59"/>
      <c r="Q11" s="65"/>
      <c r="R11" s="62"/>
      <c r="S11" s="56"/>
      <c r="T11" s="59"/>
      <c r="U11" s="65"/>
      <c r="V11" s="62"/>
      <c r="W11" s="56"/>
      <c r="X11" s="59"/>
      <c r="Y11" s="66"/>
      <c r="Z11" s="63"/>
      <c r="AA11" s="57"/>
      <c r="AB11" s="60"/>
      <c r="AC11" s="66"/>
      <c r="AD11" s="63"/>
      <c r="AE11" s="56"/>
      <c r="AF11" s="59"/>
      <c r="AG11" s="65"/>
      <c r="AH11" s="62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56"/>
      <c r="BF11" s="59"/>
      <c r="BG11" s="65"/>
      <c r="BH11" s="62"/>
      <c r="BI11" s="56"/>
      <c r="BJ11" s="59"/>
      <c r="BK11" s="65"/>
      <c r="BL11" s="62"/>
      <c r="BM11" s="56"/>
      <c r="BN11" s="59"/>
      <c r="BO11" s="65"/>
    </row>
    <row r="12" spans="1:67" ht="12.75" customHeight="1" x14ac:dyDescent="0.25">
      <c r="A12" s="47">
        <f t="shared" si="1"/>
        <v>12</v>
      </c>
      <c r="B12" s="10" t="s">
        <v>134</v>
      </c>
      <c r="C12" s="48">
        <f t="shared" si="2"/>
        <v>0</v>
      </c>
      <c r="D12" s="12">
        <f t="shared" si="3"/>
        <v>0</v>
      </c>
      <c r="E12" s="15">
        <f t="shared" si="3"/>
        <v>0</v>
      </c>
      <c r="F12" s="59"/>
      <c r="G12" s="65"/>
      <c r="H12" s="59"/>
      <c r="I12" s="65"/>
      <c r="J12" s="62"/>
      <c r="K12" s="56"/>
      <c r="L12" s="59"/>
      <c r="M12" s="65"/>
      <c r="N12" s="62"/>
      <c r="O12" s="56"/>
      <c r="P12" s="59"/>
      <c r="Q12" s="65"/>
      <c r="R12" s="62"/>
      <c r="S12" s="56"/>
      <c r="T12" s="59"/>
      <c r="U12" s="65"/>
      <c r="V12" s="62"/>
      <c r="W12" s="56"/>
      <c r="X12" s="59"/>
      <c r="Y12" s="66"/>
      <c r="Z12" s="63"/>
      <c r="AA12" s="57"/>
      <c r="AB12" s="60"/>
      <c r="AC12" s="66"/>
      <c r="AD12" s="63"/>
      <c r="AE12" s="57"/>
      <c r="AF12" s="60"/>
      <c r="AG12" s="65"/>
      <c r="AH12" s="6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56"/>
      <c r="BF12" s="59"/>
      <c r="BG12" s="65"/>
      <c r="BH12" s="62"/>
      <c r="BI12" s="56"/>
      <c r="BJ12" s="59"/>
      <c r="BK12" s="65"/>
      <c r="BL12" s="62"/>
      <c r="BM12" s="56"/>
      <c r="BN12" s="59"/>
      <c r="BO12" s="65"/>
    </row>
    <row r="13" spans="1:67" ht="12.75" customHeight="1" x14ac:dyDescent="0.25">
      <c r="A13" s="47">
        <f t="shared" si="1"/>
        <v>12</v>
      </c>
      <c r="B13" s="10" t="s">
        <v>135</v>
      </c>
      <c r="C13" s="48">
        <f t="shared" si="2"/>
        <v>0</v>
      </c>
      <c r="D13" s="12">
        <f t="shared" si="3"/>
        <v>0</v>
      </c>
      <c r="E13" s="15">
        <f t="shared" si="3"/>
        <v>0</v>
      </c>
      <c r="F13" s="59"/>
      <c r="G13" s="65"/>
      <c r="H13" s="59"/>
      <c r="I13" s="65"/>
      <c r="J13" s="62"/>
      <c r="K13" s="56"/>
      <c r="L13" s="59"/>
      <c r="M13" s="65"/>
      <c r="N13" s="62"/>
      <c r="O13" s="56"/>
      <c r="P13" s="59"/>
      <c r="Q13" s="65"/>
      <c r="R13" s="62"/>
      <c r="S13" s="56"/>
      <c r="T13" s="59"/>
      <c r="U13" s="65"/>
      <c r="V13" s="62"/>
      <c r="W13" s="56"/>
      <c r="X13" s="59"/>
      <c r="Y13" s="66"/>
      <c r="Z13" s="63"/>
      <c r="AA13" s="57"/>
      <c r="AB13" s="60"/>
      <c r="AC13" s="66"/>
      <c r="AD13" s="63"/>
      <c r="AE13" s="56"/>
      <c r="AF13" s="59"/>
      <c r="AG13" s="65"/>
      <c r="AH13" s="62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56"/>
      <c r="BF13" s="59"/>
      <c r="BG13" s="65"/>
      <c r="BH13" s="62"/>
      <c r="BI13" s="56"/>
      <c r="BJ13" s="59"/>
      <c r="BK13" s="65"/>
      <c r="BL13" s="62"/>
      <c r="BM13" s="56"/>
      <c r="BN13" s="59"/>
      <c r="BO13" s="65"/>
    </row>
    <row r="14" spans="1:67" ht="12.75" customHeight="1" x14ac:dyDescent="0.25">
      <c r="A14" s="47">
        <f t="shared" si="1"/>
        <v>12</v>
      </c>
      <c r="B14" s="10" t="s">
        <v>136</v>
      </c>
      <c r="C14" s="48">
        <f t="shared" si="2"/>
        <v>0</v>
      </c>
      <c r="D14" s="12">
        <f t="shared" si="3"/>
        <v>0</v>
      </c>
      <c r="E14" s="15">
        <f t="shared" si="3"/>
        <v>0</v>
      </c>
      <c r="F14" s="59"/>
      <c r="G14" s="65"/>
      <c r="H14" s="59"/>
      <c r="I14" s="65"/>
      <c r="J14" s="62"/>
      <c r="K14" s="56"/>
      <c r="L14" s="59"/>
      <c r="M14" s="65"/>
      <c r="N14" s="62"/>
      <c r="O14" s="56"/>
      <c r="P14" s="59"/>
      <c r="Q14" s="65"/>
      <c r="R14" s="62"/>
      <c r="S14" s="56"/>
      <c r="T14" s="59"/>
      <c r="U14" s="65"/>
      <c r="V14" s="62"/>
      <c r="W14" s="56"/>
      <c r="X14" s="59"/>
      <c r="Y14" s="65"/>
      <c r="Z14" s="62"/>
      <c r="AA14" s="56"/>
      <c r="AB14" s="59"/>
      <c r="AC14" s="66"/>
      <c r="AD14" s="63"/>
      <c r="AE14" s="57"/>
      <c r="AF14" s="60"/>
      <c r="AG14" s="65"/>
      <c r="AH14" s="62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56"/>
      <c r="BF14" s="59"/>
      <c r="BG14" s="65"/>
      <c r="BH14" s="62"/>
      <c r="BI14" s="56"/>
      <c r="BJ14" s="59"/>
      <c r="BK14" s="65"/>
      <c r="BL14" s="62"/>
      <c r="BM14" s="56"/>
      <c r="BN14" s="59"/>
      <c r="BO14" s="65"/>
    </row>
    <row r="15" spans="1:67" ht="12.75" customHeight="1" x14ac:dyDescent="0.25">
      <c r="A15" s="47">
        <f t="shared" si="1"/>
        <v>12</v>
      </c>
      <c r="B15" s="10" t="s">
        <v>137</v>
      </c>
      <c r="C15" s="48">
        <f t="shared" si="2"/>
        <v>0</v>
      </c>
      <c r="D15" s="12">
        <f t="shared" si="3"/>
        <v>0</v>
      </c>
      <c r="E15" s="15">
        <f t="shared" si="3"/>
        <v>0</v>
      </c>
      <c r="F15" s="59"/>
      <c r="G15" s="65"/>
      <c r="H15" s="59"/>
      <c r="I15" s="65"/>
      <c r="J15" s="62"/>
      <c r="K15" s="56"/>
      <c r="L15" s="59"/>
      <c r="M15" s="65"/>
      <c r="N15" s="62"/>
      <c r="O15" s="56"/>
      <c r="P15" s="59"/>
      <c r="Q15" s="65"/>
      <c r="R15" s="62"/>
      <c r="S15" s="56"/>
      <c r="T15" s="59"/>
      <c r="U15" s="65"/>
      <c r="V15" s="62"/>
      <c r="W15" s="56"/>
      <c r="X15" s="59"/>
      <c r="Y15" s="65"/>
      <c r="Z15" s="62"/>
      <c r="AA15" s="57"/>
      <c r="AB15" s="60"/>
      <c r="AC15" s="66"/>
      <c r="AD15" s="63"/>
      <c r="AE15" s="57"/>
      <c r="AF15" s="60"/>
      <c r="AG15" s="65"/>
      <c r="AH15" s="62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56"/>
      <c r="BF15" s="59"/>
      <c r="BG15" s="65"/>
      <c r="BH15" s="62"/>
      <c r="BI15" s="56"/>
      <c r="BJ15" s="59"/>
      <c r="BK15" s="65"/>
      <c r="BL15" s="62"/>
      <c r="BM15" s="56"/>
      <c r="BN15" s="59"/>
      <c r="BO15" s="65"/>
    </row>
    <row r="16" spans="1:67" ht="12.75" customHeight="1" x14ac:dyDescent="0.25">
      <c r="A16" s="47">
        <f t="shared" si="1"/>
        <v>12</v>
      </c>
      <c r="B16" s="10" t="s">
        <v>138</v>
      </c>
      <c r="C16" s="48">
        <f t="shared" si="2"/>
        <v>0</v>
      </c>
      <c r="D16" s="12">
        <f t="shared" si="3"/>
        <v>0</v>
      </c>
      <c r="E16" s="15">
        <f t="shared" si="3"/>
        <v>0</v>
      </c>
      <c r="F16" s="59"/>
      <c r="G16" s="65"/>
      <c r="H16" s="59"/>
      <c r="I16" s="65"/>
      <c r="J16" s="62"/>
      <c r="K16" s="56"/>
      <c r="L16" s="59"/>
      <c r="M16" s="65"/>
      <c r="N16" s="62"/>
      <c r="O16" s="56"/>
      <c r="P16" s="59"/>
      <c r="Q16" s="65"/>
      <c r="R16" s="62"/>
      <c r="S16" s="56"/>
      <c r="T16" s="59"/>
      <c r="U16" s="65"/>
      <c r="V16" s="62"/>
      <c r="W16" s="56"/>
      <c r="X16" s="59"/>
      <c r="Y16" s="65"/>
      <c r="Z16" s="62"/>
      <c r="AA16" s="56"/>
      <c r="AB16" s="59"/>
      <c r="AC16" s="66"/>
      <c r="AD16" s="63"/>
      <c r="AE16" s="57"/>
      <c r="AF16" s="60"/>
      <c r="AG16" s="65"/>
      <c r="AH16" s="62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56"/>
      <c r="BF16" s="59"/>
      <c r="BG16" s="65"/>
      <c r="BH16" s="62"/>
      <c r="BI16" s="56"/>
      <c r="BJ16" s="59"/>
      <c r="BK16" s="65"/>
      <c r="BL16" s="62"/>
      <c r="BM16" s="56"/>
      <c r="BN16" s="59"/>
      <c r="BO16" s="65"/>
    </row>
    <row r="17" spans="1:67" ht="12.75" customHeight="1" x14ac:dyDescent="0.25">
      <c r="A17" s="47">
        <f t="shared" si="1"/>
        <v>12</v>
      </c>
      <c r="B17" s="10" t="s">
        <v>139</v>
      </c>
      <c r="C17" s="48">
        <f t="shared" si="2"/>
        <v>0</v>
      </c>
      <c r="D17" s="12">
        <f t="shared" si="3"/>
        <v>0</v>
      </c>
      <c r="E17" s="15">
        <f t="shared" si="3"/>
        <v>0</v>
      </c>
      <c r="F17" s="59"/>
      <c r="G17" s="65"/>
      <c r="H17" s="59"/>
      <c r="I17" s="65"/>
      <c r="J17" s="62"/>
      <c r="K17" s="56"/>
      <c r="L17" s="59"/>
      <c r="M17" s="65"/>
      <c r="N17" s="62"/>
      <c r="O17" s="56"/>
      <c r="P17" s="59"/>
      <c r="Q17" s="65"/>
      <c r="R17" s="62"/>
      <c r="S17" s="56"/>
      <c r="T17" s="59"/>
      <c r="U17" s="65"/>
      <c r="V17" s="62"/>
      <c r="W17" s="56"/>
      <c r="X17" s="59"/>
      <c r="Y17" s="65"/>
      <c r="Z17" s="62"/>
      <c r="AA17" s="56"/>
      <c r="AB17" s="59"/>
      <c r="AC17" s="66"/>
      <c r="AD17" s="63"/>
      <c r="AE17" s="57"/>
      <c r="AF17" s="60"/>
      <c r="AG17" s="65"/>
      <c r="AH17" s="62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56"/>
      <c r="BF17" s="59"/>
      <c r="BG17" s="65"/>
      <c r="BH17" s="62"/>
      <c r="BI17" s="56"/>
      <c r="BJ17" s="59"/>
      <c r="BK17" s="65"/>
      <c r="BL17" s="62"/>
      <c r="BM17" s="56"/>
      <c r="BN17" s="59"/>
      <c r="BO17" s="65"/>
    </row>
    <row r="18" spans="1:67" ht="12.75" customHeight="1" x14ac:dyDescent="0.25">
      <c r="A18" s="47">
        <f t="shared" si="1"/>
        <v>12</v>
      </c>
      <c r="B18" s="10" t="s">
        <v>140</v>
      </c>
      <c r="C18" s="48">
        <f t="shared" si="2"/>
        <v>0</v>
      </c>
      <c r="D18" s="12">
        <f t="shared" si="3"/>
        <v>0</v>
      </c>
      <c r="E18" s="15">
        <f t="shared" si="3"/>
        <v>0</v>
      </c>
      <c r="F18" s="59"/>
      <c r="G18" s="65"/>
      <c r="H18" s="59"/>
      <c r="I18" s="65"/>
      <c r="J18" s="62"/>
      <c r="K18" s="56"/>
      <c r="L18" s="59"/>
      <c r="M18" s="65"/>
      <c r="N18" s="62"/>
      <c r="O18" s="56"/>
      <c r="P18" s="59"/>
      <c r="Q18" s="65"/>
      <c r="R18" s="62"/>
      <c r="S18" s="56"/>
      <c r="T18" s="59"/>
      <c r="U18" s="65"/>
      <c r="V18" s="62"/>
      <c r="W18" s="56"/>
      <c r="X18" s="59"/>
      <c r="Y18" s="65"/>
      <c r="Z18" s="62"/>
      <c r="AA18" s="56"/>
      <c r="AB18" s="59"/>
      <c r="AC18" s="65"/>
      <c r="AD18" s="62"/>
      <c r="AE18" s="57"/>
      <c r="AF18" s="60"/>
      <c r="AG18" s="65"/>
      <c r="AH18" s="62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56"/>
      <c r="BF18" s="59"/>
      <c r="BG18" s="65"/>
      <c r="BH18" s="62"/>
      <c r="BI18" s="56"/>
      <c r="BJ18" s="59"/>
      <c r="BK18" s="65"/>
      <c r="BL18" s="62"/>
      <c r="BM18" s="56"/>
      <c r="BN18" s="59"/>
      <c r="BO18" s="65"/>
    </row>
    <row r="19" spans="1:67" ht="12.75" customHeight="1" x14ac:dyDescent="0.25">
      <c r="A19" s="47">
        <f t="shared" si="1"/>
        <v>12</v>
      </c>
      <c r="B19" s="10" t="s">
        <v>141</v>
      </c>
      <c r="C19" s="48">
        <f t="shared" si="2"/>
        <v>0</v>
      </c>
      <c r="D19" s="12">
        <f t="shared" si="3"/>
        <v>0</v>
      </c>
      <c r="E19" s="15">
        <f t="shared" si="3"/>
        <v>0</v>
      </c>
      <c r="F19" s="59"/>
      <c r="G19" s="65"/>
      <c r="H19" s="59"/>
      <c r="I19" s="65"/>
      <c r="J19" s="62"/>
      <c r="K19" s="56"/>
      <c r="L19" s="59"/>
      <c r="M19" s="65"/>
      <c r="N19" s="62"/>
      <c r="O19" s="56"/>
      <c r="P19" s="59"/>
      <c r="Q19" s="65"/>
      <c r="R19" s="62"/>
      <c r="S19" s="56"/>
      <c r="T19" s="59"/>
      <c r="U19" s="65"/>
      <c r="V19" s="62"/>
      <c r="W19" s="56"/>
      <c r="X19" s="59"/>
      <c r="Y19" s="65"/>
      <c r="Z19" s="62"/>
      <c r="AA19" s="56"/>
      <c r="AB19" s="59"/>
      <c r="AC19" s="65"/>
      <c r="AD19" s="62"/>
      <c r="AE19" s="56"/>
      <c r="AF19" s="59"/>
      <c r="AG19" s="65"/>
      <c r="AH19" s="62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56"/>
      <c r="BF19" s="59"/>
      <c r="BG19" s="65"/>
      <c r="BH19" s="62"/>
      <c r="BI19" s="56"/>
      <c r="BJ19" s="59"/>
      <c r="BK19" s="65"/>
      <c r="BL19" s="62"/>
      <c r="BM19" s="56"/>
      <c r="BN19" s="59"/>
      <c r="BO19" s="65"/>
    </row>
    <row r="20" spans="1:67" ht="12.75" customHeight="1" x14ac:dyDescent="0.25">
      <c r="A20" s="47">
        <f t="shared" si="1"/>
        <v>12</v>
      </c>
      <c r="B20" s="10" t="s">
        <v>142</v>
      </c>
      <c r="C20" s="48">
        <f t="shared" si="2"/>
        <v>0</v>
      </c>
      <c r="D20" s="12">
        <f t="shared" si="3"/>
        <v>0</v>
      </c>
      <c r="E20" s="15">
        <f t="shared" si="3"/>
        <v>0</v>
      </c>
      <c r="F20" s="59"/>
      <c r="G20" s="65"/>
      <c r="H20" s="59"/>
      <c r="I20" s="65"/>
      <c r="J20" s="62"/>
      <c r="K20" s="56"/>
      <c r="L20" s="59"/>
      <c r="M20" s="65"/>
      <c r="N20" s="62"/>
      <c r="O20" s="56"/>
      <c r="P20" s="59"/>
      <c r="Q20" s="65"/>
      <c r="R20" s="62"/>
      <c r="S20" s="56"/>
      <c r="T20" s="59"/>
      <c r="U20" s="65"/>
      <c r="V20" s="62"/>
      <c r="W20" s="56"/>
      <c r="X20" s="59"/>
      <c r="Y20" s="65"/>
      <c r="Z20" s="62"/>
      <c r="AA20" s="56"/>
      <c r="AB20" s="59"/>
      <c r="AC20" s="65"/>
      <c r="AD20" s="62"/>
      <c r="AE20" s="56"/>
      <c r="AF20" s="59"/>
      <c r="AG20" s="65"/>
      <c r="AH20" s="62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56"/>
      <c r="BF20" s="59"/>
      <c r="BG20" s="65"/>
      <c r="BH20" s="62"/>
      <c r="BI20" s="56"/>
      <c r="BJ20" s="59"/>
      <c r="BK20" s="65"/>
      <c r="BL20" s="62"/>
      <c r="BM20" s="56"/>
      <c r="BN20" s="59"/>
      <c r="BO20" s="65"/>
    </row>
    <row r="21" spans="1:67" ht="12.75" customHeight="1" x14ac:dyDescent="0.25">
      <c r="A21" s="47">
        <f t="shared" si="1"/>
        <v>12</v>
      </c>
      <c r="B21" s="10" t="s">
        <v>143</v>
      </c>
      <c r="C21" s="48">
        <f t="shared" si="2"/>
        <v>0</v>
      </c>
      <c r="D21" s="12">
        <f t="shared" si="3"/>
        <v>0</v>
      </c>
      <c r="E21" s="15">
        <f t="shared" si="3"/>
        <v>0</v>
      </c>
      <c r="F21" s="59"/>
      <c r="G21" s="65"/>
      <c r="H21" s="59"/>
      <c r="I21" s="65"/>
      <c r="J21" s="62"/>
      <c r="K21" s="56"/>
      <c r="L21" s="59"/>
      <c r="M21" s="65"/>
      <c r="N21" s="62"/>
      <c r="O21" s="56"/>
      <c r="P21" s="59"/>
      <c r="Q21" s="65"/>
      <c r="R21" s="62"/>
      <c r="S21" s="56"/>
      <c r="T21" s="59"/>
      <c r="U21" s="65"/>
      <c r="V21" s="62"/>
      <c r="W21" s="56"/>
      <c r="X21" s="59"/>
      <c r="Y21" s="65"/>
      <c r="Z21" s="62"/>
      <c r="AA21" s="56"/>
      <c r="AB21" s="59"/>
      <c r="AC21" s="65"/>
      <c r="AD21" s="62"/>
      <c r="AE21" s="56"/>
      <c r="AF21" s="59"/>
      <c r="AG21" s="65"/>
      <c r="AH21" s="6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56"/>
      <c r="BF21" s="59"/>
      <c r="BG21" s="65"/>
      <c r="BH21" s="62"/>
      <c r="BI21" s="56"/>
      <c r="BJ21" s="59"/>
      <c r="BK21" s="65"/>
      <c r="BL21" s="62"/>
      <c r="BM21" s="56"/>
      <c r="BN21" s="59"/>
      <c r="BO21" s="65"/>
    </row>
    <row r="22" spans="1:67" ht="12.75" customHeight="1" x14ac:dyDescent="0.25">
      <c r="A22" s="47">
        <f t="shared" si="1"/>
        <v>12</v>
      </c>
      <c r="B22" s="10" t="s">
        <v>144</v>
      </c>
      <c r="C22" s="48">
        <f t="shared" si="2"/>
        <v>0</v>
      </c>
      <c r="D22" s="12">
        <f t="shared" si="3"/>
        <v>0</v>
      </c>
      <c r="E22" s="15">
        <f t="shared" si="3"/>
        <v>0</v>
      </c>
      <c r="F22" s="59"/>
      <c r="G22" s="65"/>
      <c r="H22" s="59"/>
      <c r="I22" s="65"/>
      <c r="J22" s="62"/>
      <c r="K22" s="56"/>
      <c r="L22" s="59"/>
      <c r="M22" s="65"/>
      <c r="N22" s="62"/>
      <c r="O22" s="56"/>
      <c r="P22" s="59"/>
      <c r="Q22" s="65"/>
      <c r="R22" s="62"/>
      <c r="S22" s="56"/>
      <c r="T22" s="59"/>
      <c r="U22" s="65"/>
      <c r="V22" s="62"/>
      <c r="W22" s="56"/>
      <c r="X22" s="59"/>
      <c r="Y22" s="65"/>
      <c r="Z22" s="62"/>
      <c r="AA22" s="56"/>
      <c r="AB22" s="59"/>
      <c r="AC22" s="65"/>
      <c r="AD22" s="62"/>
      <c r="AE22" s="56"/>
      <c r="AF22" s="59"/>
      <c r="AG22" s="65"/>
      <c r="AH22" s="6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56"/>
      <c r="BF22" s="59"/>
      <c r="BG22" s="65"/>
      <c r="BH22" s="62"/>
      <c r="BI22" s="56"/>
      <c r="BJ22" s="59"/>
      <c r="BK22" s="65"/>
      <c r="BL22" s="62"/>
      <c r="BM22" s="56"/>
      <c r="BN22" s="59"/>
      <c r="BO22" s="65"/>
    </row>
    <row r="23" spans="1:67" ht="12.75" customHeight="1" x14ac:dyDescent="0.25">
      <c r="A23" s="47">
        <f t="shared" si="1"/>
        <v>12</v>
      </c>
      <c r="B23" s="10" t="s">
        <v>145</v>
      </c>
      <c r="C23" s="48">
        <f t="shared" si="2"/>
        <v>0</v>
      </c>
      <c r="D23" s="12">
        <f t="shared" si="3"/>
        <v>0</v>
      </c>
      <c r="E23" s="15">
        <f t="shared" si="3"/>
        <v>0</v>
      </c>
      <c r="F23" s="59"/>
      <c r="G23" s="65"/>
      <c r="H23" s="59"/>
      <c r="I23" s="65"/>
      <c r="J23" s="62"/>
      <c r="K23" s="56"/>
      <c r="L23" s="59"/>
      <c r="M23" s="65"/>
      <c r="N23" s="62"/>
      <c r="O23" s="56"/>
      <c r="P23" s="59"/>
      <c r="Q23" s="65"/>
      <c r="R23" s="62"/>
      <c r="S23" s="56"/>
      <c r="T23" s="59"/>
      <c r="U23" s="65"/>
      <c r="V23" s="62"/>
      <c r="W23" s="56"/>
      <c r="X23" s="59"/>
      <c r="Y23" s="65"/>
      <c r="Z23" s="62"/>
      <c r="AA23" s="56"/>
      <c r="AB23" s="59"/>
      <c r="AC23" s="65"/>
      <c r="AD23" s="62"/>
      <c r="AE23" s="56"/>
      <c r="AF23" s="59"/>
      <c r="AG23" s="65"/>
      <c r="AH23" s="62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56"/>
      <c r="BF23" s="59"/>
      <c r="BG23" s="65"/>
      <c r="BH23" s="62"/>
      <c r="BI23" s="56"/>
      <c r="BJ23" s="59"/>
      <c r="BK23" s="65"/>
      <c r="BL23" s="62"/>
      <c r="BM23" s="56"/>
      <c r="BN23" s="59"/>
      <c r="BO23" s="65"/>
    </row>
    <row r="24" spans="1:67" ht="12.75" customHeight="1" x14ac:dyDescent="0.25">
      <c r="A24" s="17"/>
      <c r="B24" s="17"/>
      <c r="D24" s="49"/>
      <c r="E24" s="17"/>
      <c r="F24" s="17"/>
      <c r="AV24" s="5"/>
      <c r="AW24" s="5"/>
      <c r="AX24" s="5"/>
      <c r="BB24" s="5"/>
      <c r="BC24" s="5"/>
      <c r="BD24" s="5"/>
      <c r="BE24" s="5"/>
    </row>
    <row r="25" spans="1:67" ht="12.5" x14ac:dyDescent="0.25">
      <c r="A25" s="17"/>
      <c r="B25" s="17"/>
      <c r="C25" s="242"/>
      <c r="D25" s="243"/>
      <c r="E25" s="243"/>
      <c r="F25" s="243"/>
    </row>
    <row r="26" spans="1:67" ht="12.75" customHeight="1" x14ac:dyDescent="0.25">
      <c r="A26" s="17"/>
      <c r="B26" s="17"/>
      <c r="C26" s="246"/>
      <c r="D26" s="243"/>
      <c r="E26" s="243"/>
      <c r="F26" s="243"/>
    </row>
    <row r="27" spans="1:67" ht="12.75" customHeight="1" x14ac:dyDescent="0.25">
      <c r="A27" s="17"/>
      <c r="B27" s="17"/>
      <c r="D27" s="49"/>
    </row>
    <row r="28" spans="1:67" ht="12.75" customHeight="1" x14ac:dyDescent="0.25">
      <c r="A28" s="17"/>
      <c r="B28" s="17"/>
      <c r="D28" s="49"/>
    </row>
    <row r="29" spans="1:67" ht="12.75" customHeight="1" x14ac:dyDescent="0.25">
      <c r="A29" s="17"/>
      <c r="B29" s="17"/>
      <c r="D29" s="49"/>
    </row>
    <row r="30" spans="1:67" ht="12.75" customHeight="1" x14ac:dyDescent="0.25">
      <c r="A30" s="17"/>
      <c r="B30" s="17"/>
      <c r="D30" s="49"/>
    </row>
    <row r="31" spans="1:67" ht="12.75" customHeight="1" x14ac:dyDescent="0.25">
      <c r="A31" s="17"/>
      <c r="B31" s="17"/>
      <c r="D31" s="49"/>
    </row>
    <row r="32" spans="1:67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66">
    <mergeCell ref="AF4:AG4"/>
    <mergeCell ref="F1:AU1"/>
    <mergeCell ref="A3:B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BD4:BE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F5:G5"/>
    <mergeCell ref="H5:I5"/>
    <mergeCell ref="J5:K5"/>
    <mergeCell ref="L5:M5"/>
    <mergeCell ref="N5:O5"/>
    <mergeCell ref="BF4:BG4"/>
    <mergeCell ref="BH4:BI4"/>
    <mergeCell ref="BJ4:BK4"/>
    <mergeCell ref="BL4:BM4"/>
    <mergeCell ref="BN4:BO4"/>
    <mergeCell ref="AL5:AM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BL5:BM5"/>
    <mergeCell ref="BN5:BO5"/>
    <mergeCell ref="C25:F25"/>
    <mergeCell ref="C26:F26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</mergeCells>
  <phoneticPr fontId="2" type="noConversion"/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C28F-C5FE-4168-9E4A-4D90F922771D}">
  <dimension ref="A1:BO99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T15" sqref="T15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36" width="9.453125" hidden="1" customWidth="1"/>
    <col min="37" max="57" width="4.7265625" hidden="1" customWidth="1"/>
    <col min="58" max="67" width="4.7265625" customWidth="1"/>
  </cols>
  <sheetData>
    <row r="1" spans="1:67" ht="25.5" customHeight="1" x14ac:dyDescent="0.25">
      <c r="A1" s="53" t="s">
        <v>100</v>
      </c>
      <c r="B1" s="52"/>
      <c r="C1" s="52"/>
      <c r="D1" s="52"/>
      <c r="E1" s="80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5"/>
    </row>
    <row r="2" spans="1:67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</row>
    <row r="3" spans="1:67" ht="28.5" customHeight="1" thickBot="1" x14ac:dyDescent="0.3">
      <c r="A3" s="271" t="s">
        <v>60</v>
      </c>
      <c r="B3" s="272"/>
      <c r="C3" s="67">
        <f>IF(ISBLANK(F9),,(D3/(D3+E3)))</f>
        <v>0</v>
      </c>
      <c r="D3" s="50">
        <f>F7+H7+J7+L7+N7+P7+R7+T7+V7+X7+Z7+AB7+AD7+AF7+AH7+BF7+BH7+BJ7+BL7+BN7</f>
        <v>0</v>
      </c>
      <c r="E3" s="51">
        <f>G7+I7+K7+M7+O7+Q7+S7+U7+W7+Y7+AA7+AC7+AE7+AG7+AI7+BG7+BI7+BK7+BM7+BO7</f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5"/>
      <c r="BF3" s="33"/>
      <c r="BG3" s="33"/>
      <c r="BH3" s="33"/>
      <c r="BI3" s="33"/>
      <c r="BJ3" s="33"/>
      <c r="BK3" s="33"/>
      <c r="BL3" s="33"/>
      <c r="BM3" s="33"/>
      <c r="BN3" s="33"/>
      <c r="BO3" s="33"/>
    </row>
    <row r="4" spans="1:67" ht="14.5" thickTop="1" x14ac:dyDescent="0.3">
      <c r="A4" s="39"/>
      <c r="B4" s="39"/>
      <c r="C4" s="40"/>
      <c r="D4" s="41"/>
      <c r="E4" s="42"/>
      <c r="F4" s="273" t="s">
        <v>61</v>
      </c>
      <c r="G4" s="274"/>
      <c r="H4" s="273" t="s">
        <v>62</v>
      </c>
      <c r="I4" s="274"/>
      <c r="J4" s="275" t="s">
        <v>63</v>
      </c>
      <c r="K4" s="276"/>
      <c r="L4" s="273" t="s">
        <v>64</v>
      </c>
      <c r="M4" s="274"/>
      <c r="N4" s="275" t="s">
        <v>65</v>
      </c>
      <c r="O4" s="276"/>
      <c r="P4" s="273" t="s">
        <v>66</v>
      </c>
      <c r="Q4" s="274"/>
      <c r="R4" s="275" t="s">
        <v>67</v>
      </c>
      <c r="S4" s="276"/>
      <c r="T4" s="273" t="s">
        <v>68</v>
      </c>
      <c r="U4" s="274"/>
      <c r="V4" s="273" t="s">
        <v>69</v>
      </c>
      <c r="W4" s="276"/>
      <c r="X4" s="273" t="s">
        <v>70</v>
      </c>
      <c r="Y4" s="274"/>
      <c r="Z4" s="275" t="s">
        <v>71</v>
      </c>
      <c r="AA4" s="276"/>
      <c r="AB4" s="273" t="s">
        <v>72</v>
      </c>
      <c r="AC4" s="274"/>
      <c r="AD4" s="275" t="s">
        <v>73</v>
      </c>
      <c r="AE4" s="276"/>
      <c r="AF4" s="273" t="s">
        <v>74</v>
      </c>
      <c r="AG4" s="274"/>
      <c r="AH4" s="275" t="s">
        <v>75</v>
      </c>
      <c r="AI4" s="277"/>
      <c r="AJ4" s="278" t="s">
        <v>76</v>
      </c>
      <c r="AK4" s="277"/>
      <c r="AL4" s="278" t="s">
        <v>77</v>
      </c>
      <c r="AM4" s="277"/>
      <c r="AN4" s="278" t="s">
        <v>78</v>
      </c>
      <c r="AO4" s="277"/>
      <c r="AP4" s="278" t="s">
        <v>79</v>
      </c>
      <c r="AQ4" s="277"/>
      <c r="AR4" s="278" t="s">
        <v>80</v>
      </c>
      <c r="AS4" s="277"/>
      <c r="AT4" s="278" t="s">
        <v>81</v>
      </c>
      <c r="AU4" s="277"/>
      <c r="AV4" s="278" t="s">
        <v>82</v>
      </c>
      <c r="AW4" s="277"/>
      <c r="AX4" s="278" t="s">
        <v>83</v>
      </c>
      <c r="AY4" s="277"/>
      <c r="AZ4" s="278" t="s">
        <v>84</v>
      </c>
      <c r="BA4" s="277"/>
      <c r="BB4" s="278" t="s">
        <v>85</v>
      </c>
      <c r="BC4" s="277"/>
      <c r="BD4" s="278" t="s">
        <v>86</v>
      </c>
      <c r="BE4" s="276"/>
      <c r="BF4" s="273" t="s">
        <v>76</v>
      </c>
      <c r="BG4" s="274"/>
      <c r="BH4" s="275" t="s">
        <v>77</v>
      </c>
      <c r="BI4" s="276"/>
      <c r="BJ4" s="273" t="s">
        <v>78</v>
      </c>
      <c r="BK4" s="274"/>
      <c r="BL4" s="275" t="s">
        <v>79</v>
      </c>
      <c r="BM4" s="276"/>
      <c r="BN4" s="273" t="s">
        <v>80</v>
      </c>
      <c r="BO4" s="274"/>
    </row>
    <row r="5" spans="1:67" ht="12.75" customHeight="1" x14ac:dyDescent="0.25">
      <c r="A5" s="39"/>
      <c r="B5" s="39"/>
      <c r="C5" s="40"/>
      <c r="D5" s="41"/>
      <c r="E5" s="42"/>
      <c r="F5" s="279">
        <f>Standings!G3</f>
        <v>45048</v>
      </c>
      <c r="G5" s="280"/>
      <c r="H5" s="279">
        <f>Standings!I3</f>
        <v>45055</v>
      </c>
      <c r="I5" s="280"/>
      <c r="J5" s="281">
        <f>Standings!K3</f>
        <v>45062</v>
      </c>
      <c r="K5" s="282"/>
      <c r="L5" s="279">
        <f>Standings!M3</f>
        <v>45069</v>
      </c>
      <c r="M5" s="280"/>
      <c r="N5" s="281">
        <f>Standings!O3</f>
        <v>45076</v>
      </c>
      <c r="O5" s="282"/>
      <c r="P5" s="279">
        <f>Standings!Q3</f>
        <v>45083</v>
      </c>
      <c r="Q5" s="280"/>
      <c r="R5" s="281">
        <f>Standings!S3</f>
        <v>45090</v>
      </c>
      <c r="S5" s="282"/>
      <c r="T5" s="279">
        <f>Standings!U3</f>
        <v>45097</v>
      </c>
      <c r="U5" s="280"/>
      <c r="V5" s="281">
        <f>Standings!W3</f>
        <v>45104</v>
      </c>
      <c r="W5" s="282"/>
      <c r="X5" s="279">
        <f>Standings!Y3</f>
        <v>45118</v>
      </c>
      <c r="Y5" s="280"/>
      <c r="Z5" s="281">
        <f>Standings!AA3</f>
        <v>45125</v>
      </c>
      <c r="AA5" s="282"/>
      <c r="AB5" s="279">
        <f>Standings!AC3</f>
        <v>45132</v>
      </c>
      <c r="AC5" s="280"/>
      <c r="AD5" s="279">
        <f>Standings!AE3</f>
        <v>45139</v>
      </c>
      <c r="AE5" s="280"/>
      <c r="AF5" s="279">
        <f>Standings!AG3</f>
        <v>45146</v>
      </c>
      <c r="AG5" s="280"/>
      <c r="AH5" s="279">
        <f>Standings!AI3</f>
        <v>45153</v>
      </c>
      <c r="AI5" s="280"/>
      <c r="AJ5" s="279">
        <f>Standings!AK3</f>
        <v>45160</v>
      </c>
      <c r="AK5" s="280"/>
      <c r="AL5" s="279">
        <f>Standings!AM3</f>
        <v>45167</v>
      </c>
      <c r="AM5" s="280"/>
      <c r="AN5" s="279">
        <f>Standings!AO3</f>
        <v>45174</v>
      </c>
      <c r="AO5" s="280"/>
      <c r="AP5" s="279">
        <f>Standings!AQ3</f>
        <v>45181</v>
      </c>
      <c r="AQ5" s="280"/>
      <c r="AR5" s="279">
        <f>Standings!AS3</f>
        <v>45188</v>
      </c>
      <c r="AS5" s="280"/>
      <c r="AT5" s="279">
        <f>Standings!AU3</f>
        <v>0</v>
      </c>
      <c r="AU5" s="280"/>
      <c r="AV5" s="279">
        <f>Standings!AW3</f>
        <v>0</v>
      </c>
      <c r="AW5" s="280"/>
      <c r="AX5" s="279">
        <f>Standings!AY3</f>
        <v>0</v>
      </c>
      <c r="AY5" s="280"/>
      <c r="AZ5" s="279">
        <f>Standings!BA3</f>
        <v>0</v>
      </c>
      <c r="BA5" s="280"/>
      <c r="BB5" s="279">
        <f>Standings!BC3</f>
        <v>0</v>
      </c>
      <c r="BC5" s="280"/>
      <c r="BD5" s="279">
        <f>Standings!BE3</f>
        <v>0</v>
      </c>
      <c r="BE5" s="280"/>
      <c r="BF5" s="279">
        <f>Standings!AK3</f>
        <v>45160</v>
      </c>
      <c r="BG5" s="280"/>
      <c r="BH5" s="279">
        <f>Standings!AM3</f>
        <v>45167</v>
      </c>
      <c r="BI5" s="280"/>
      <c r="BJ5" s="279">
        <f>Standings!AO3</f>
        <v>45174</v>
      </c>
      <c r="BK5" s="280"/>
      <c r="BL5" s="279">
        <f>Standings!AQ3</f>
        <v>45181</v>
      </c>
      <c r="BM5" s="280"/>
      <c r="BN5" s="279">
        <f>Standings!AS3</f>
        <v>45188</v>
      </c>
      <c r="BO5" s="280"/>
    </row>
    <row r="6" spans="1:67" ht="12.75" customHeight="1" x14ac:dyDescent="0.3">
      <c r="A6" s="34"/>
      <c r="B6" s="34"/>
      <c r="C6" s="35"/>
      <c r="D6" s="38"/>
      <c r="E6" s="43"/>
      <c r="F6" s="58" t="s">
        <v>9</v>
      </c>
      <c r="G6" s="64" t="s">
        <v>10</v>
      </c>
      <c r="H6" s="58" t="s">
        <v>9</v>
      </c>
      <c r="I6" s="64" t="s">
        <v>10</v>
      </c>
      <c r="J6" s="61" t="s">
        <v>9</v>
      </c>
      <c r="K6" s="55" t="s">
        <v>10</v>
      </c>
      <c r="L6" s="58" t="s">
        <v>9</v>
      </c>
      <c r="M6" s="64" t="s">
        <v>10</v>
      </c>
      <c r="N6" s="61" t="s">
        <v>9</v>
      </c>
      <c r="O6" s="55" t="s">
        <v>10</v>
      </c>
      <c r="P6" s="58" t="s">
        <v>9</v>
      </c>
      <c r="Q6" s="64" t="s">
        <v>10</v>
      </c>
      <c r="R6" s="61" t="s">
        <v>9</v>
      </c>
      <c r="S6" s="55" t="s">
        <v>10</v>
      </c>
      <c r="T6" s="58" t="s">
        <v>9</v>
      </c>
      <c r="U6" s="64" t="s">
        <v>10</v>
      </c>
      <c r="V6" s="61" t="s">
        <v>9</v>
      </c>
      <c r="W6" s="55" t="s">
        <v>10</v>
      </c>
      <c r="X6" s="58" t="s">
        <v>9</v>
      </c>
      <c r="Y6" s="64" t="s">
        <v>10</v>
      </c>
      <c r="Z6" s="61" t="s">
        <v>9</v>
      </c>
      <c r="AA6" s="55" t="s">
        <v>10</v>
      </c>
      <c r="AB6" s="58" t="s">
        <v>9</v>
      </c>
      <c r="AC6" s="64" t="s">
        <v>10</v>
      </c>
      <c r="AD6" s="61" t="s">
        <v>9</v>
      </c>
      <c r="AE6" s="55" t="s">
        <v>10</v>
      </c>
      <c r="AF6" s="58" t="s">
        <v>9</v>
      </c>
      <c r="AG6" s="64" t="s">
        <v>10</v>
      </c>
      <c r="AH6" s="61" t="s">
        <v>9</v>
      </c>
      <c r="AI6" s="54" t="s">
        <v>10</v>
      </c>
      <c r="AJ6" s="44" t="s">
        <v>9</v>
      </c>
      <c r="AK6" s="44" t="s">
        <v>10</v>
      </c>
      <c r="AL6" s="44" t="s">
        <v>9</v>
      </c>
      <c r="AM6" s="44" t="s">
        <v>10</v>
      </c>
      <c r="AN6" s="44" t="s">
        <v>9</v>
      </c>
      <c r="AO6" s="44" t="s">
        <v>10</v>
      </c>
      <c r="AP6" s="44" t="s">
        <v>9</v>
      </c>
      <c r="AQ6" s="44" t="s">
        <v>10</v>
      </c>
      <c r="AR6" s="44" t="s">
        <v>9</v>
      </c>
      <c r="AS6" s="44" t="s">
        <v>10</v>
      </c>
      <c r="AT6" s="44" t="s">
        <v>9</v>
      </c>
      <c r="AU6" s="44" t="s">
        <v>10</v>
      </c>
      <c r="AV6" s="44" t="s">
        <v>9</v>
      </c>
      <c r="AW6" s="44" t="s">
        <v>10</v>
      </c>
      <c r="AX6" s="44" t="s">
        <v>9</v>
      </c>
      <c r="AY6" s="44" t="s">
        <v>10</v>
      </c>
      <c r="AZ6" s="44" t="s">
        <v>9</v>
      </c>
      <c r="BA6" s="44" t="s">
        <v>10</v>
      </c>
      <c r="BB6" s="44" t="s">
        <v>9</v>
      </c>
      <c r="BC6" s="44" t="s">
        <v>10</v>
      </c>
      <c r="BD6" s="44" t="s">
        <v>88</v>
      </c>
      <c r="BE6" s="45" t="s">
        <v>89</v>
      </c>
      <c r="BF6" s="58" t="s">
        <v>9</v>
      </c>
      <c r="BG6" s="64" t="s">
        <v>10</v>
      </c>
      <c r="BH6" s="61" t="s">
        <v>9</v>
      </c>
      <c r="BI6" s="55" t="s">
        <v>10</v>
      </c>
      <c r="BJ6" s="58" t="s">
        <v>9</v>
      </c>
      <c r="BK6" s="64" t="s">
        <v>10</v>
      </c>
      <c r="BL6" s="61" t="s">
        <v>9</v>
      </c>
      <c r="BM6" s="55" t="s">
        <v>10</v>
      </c>
      <c r="BN6" s="58" t="s">
        <v>9</v>
      </c>
      <c r="BO6" s="64" t="s">
        <v>10</v>
      </c>
    </row>
    <row r="7" spans="1:67" ht="12.75" customHeight="1" x14ac:dyDescent="0.3">
      <c r="A7" s="17"/>
      <c r="B7" s="17"/>
      <c r="C7" s="35"/>
      <c r="D7" s="38"/>
      <c r="E7" s="38"/>
      <c r="F7" s="58">
        <f>SUM(F8:F23)</f>
        <v>0</v>
      </c>
      <c r="G7" s="64">
        <f t="shared" ref="G7:BO7" si="0">SUM(G8:G23)</f>
        <v>0</v>
      </c>
      <c r="H7" s="58">
        <f t="shared" si="0"/>
        <v>0</v>
      </c>
      <c r="I7" s="64">
        <f t="shared" si="0"/>
        <v>0</v>
      </c>
      <c r="J7" s="61">
        <f t="shared" si="0"/>
        <v>0</v>
      </c>
      <c r="K7" s="55">
        <f t="shared" si="0"/>
        <v>0</v>
      </c>
      <c r="L7" s="58">
        <f t="shared" si="0"/>
        <v>0</v>
      </c>
      <c r="M7" s="64">
        <f t="shared" si="0"/>
        <v>0</v>
      </c>
      <c r="N7" s="61">
        <f t="shared" si="0"/>
        <v>0</v>
      </c>
      <c r="O7" s="55">
        <f t="shared" si="0"/>
        <v>0</v>
      </c>
      <c r="P7" s="58">
        <f t="shared" si="0"/>
        <v>0</v>
      </c>
      <c r="Q7" s="64">
        <f t="shared" si="0"/>
        <v>0</v>
      </c>
      <c r="R7" s="61">
        <f t="shared" si="0"/>
        <v>0</v>
      </c>
      <c r="S7" s="55">
        <f t="shared" si="0"/>
        <v>0</v>
      </c>
      <c r="T7" s="58">
        <f t="shared" si="0"/>
        <v>0</v>
      </c>
      <c r="U7" s="64">
        <f t="shared" si="0"/>
        <v>0</v>
      </c>
      <c r="V7" s="61">
        <f t="shared" si="0"/>
        <v>0</v>
      </c>
      <c r="W7" s="55">
        <f t="shared" si="0"/>
        <v>0</v>
      </c>
      <c r="X7" s="58">
        <f t="shared" si="0"/>
        <v>0</v>
      </c>
      <c r="Y7" s="64">
        <f t="shared" si="0"/>
        <v>0</v>
      </c>
      <c r="Z7" s="61">
        <f t="shared" si="0"/>
        <v>0</v>
      </c>
      <c r="AA7" s="55">
        <f t="shared" si="0"/>
        <v>0</v>
      </c>
      <c r="AB7" s="58">
        <f t="shared" si="0"/>
        <v>0</v>
      </c>
      <c r="AC7" s="64">
        <f t="shared" si="0"/>
        <v>0</v>
      </c>
      <c r="AD7" s="61">
        <f t="shared" si="0"/>
        <v>0</v>
      </c>
      <c r="AE7" s="55">
        <f t="shared" si="0"/>
        <v>0</v>
      </c>
      <c r="AF7" s="58">
        <f t="shared" si="0"/>
        <v>0</v>
      </c>
      <c r="AG7" s="64">
        <f t="shared" si="0"/>
        <v>0</v>
      </c>
      <c r="AH7" s="61">
        <f t="shared" si="0"/>
        <v>0</v>
      </c>
      <c r="AI7" s="54">
        <f t="shared" si="0"/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4">
        <f t="shared" si="0"/>
        <v>0</v>
      </c>
      <c r="AN7" s="44">
        <f t="shared" si="0"/>
        <v>0</v>
      </c>
      <c r="AO7" s="44">
        <f t="shared" si="0"/>
        <v>0</v>
      </c>
      <c r="AP7" s="44">
        <f t="shared" si="0"/>
        <v>0</v>
      </c>
      <c r="AQ7" s="44">
        <f t="shared" si="0"/>
        <v>0</v>
      </c>
      <c r="AR7" s="44">
        <f t="shared" si="0"/>
        <v>0</v>
      </c>
      <c r="AS7" s="44">
        <f t="shared" si="0"/>
        <v>0</v>
      </c>
      <c r="AT7" s="44">
        <f t="shared" si="0"/>
        <v>0</v>
      </c>
      <c r="AU7" s="44">
        <f t="shared" si="0"/>
        <v>0</v>
      </c>
      <c r="AV7" s="44">
        <f t="shared" si="0"/>
        <v>0</v>
      </c>
      <c r="AW7" s="44">
        <f t="shared" si="0"/>
        <v>0</v>
      </c>
      <c r="AX7" s="44">
        <f t="shared" si="0"/>
        <v>0</v>
      </c>
      <c r="AY7" s="44">
        <f t="shared" si="0"/>
        <v>0</v>
      </c>
      <c r="AZ7" s="44">
        <f t="shared" si="0"/>
        <v>0</v>
      </c>
      <c r="BA7" s="44">
        <f t="shared" si="0"/>
        <v>0</v>
      </c>
      <c r="BB7" s="44">
        <f t="shared" si="0"/>
        <v>0</v>
      </c>
      <c r="BC7" s="44">
        <f t="shared" si="0"/>
        <v>0</v>
      </c>
      <c r="BD7" s="44">
        <f t="shared" si="0"/>
        <v>0</v>
      </c>
      <c r="BE7" s="45">
        <f t="shared" si="0"/>
        <v>0</v>
      </c>
      <c r="BF7" s="58">
        <f t="shared" si="0"/>
        <v>0</v>
      </c>
      <c r="BG7" s="64">
        <f t="shared" si="0"/>
        <v>0</v>
      </c>
      <c r="BH7" s="61">
        <f t="shared" si="0"/>
        <v>0</v>
      </c>
      <c r="BI7" s="55">
        <f t="shared" si="0"/>
        <v>0</v>
      </c>
      <c r="BJ7" s="58">
        <f t="shared" si="0"/>
        <v>0</v>
      </c>
      <c r="BK7" s="64">
        <f t="shared" si="0"/>
        <v>0</v>
      </c>
      <c r="BL7" s="61">
        <f t="shared" si="0"/>
        <v>0</v>
      </c>
      <c r="BM7" s="55">
        <f t="shared" si="0"/>
        <v>0</v>
      </c>
      <c r="BN7" s="58">
        <f t="shared" si="0"/>
        <v>0</v>
      </c>
      <c r="BO7" s="64">
        <f t="shared" si="0"/>
        <v>0</v>
      </c>
    </row>
    <row r="8" spans="1:67" ht="12.75" customHeight="1" x14ac:dyDescent="0.3">
      <c r="A8" s="68" t="s">
        <v>3</v>
      </c>
      <c r="B8" s="69" t="s">
        <v>0</v>
      </c>
      <c r="C8" s="70" t="s">
        <v>91</v>
      </c>
      <c r="D8" s="71" t="s">
        <v>9</v>
      </c>
      <c r="E8" s="72" t="s">
        <v>10</v>
      </c>
      <c r="F8" s="73"/>
      <c r="G8" s="74"/>
      <c r="H8" s="73"/>
      <c r="I8" s="74"/>
      <c r="J8" s="75"/>
      <c r="K8" s="76"/>
      <c r="L8" s="73"/>
      <c r="M8" s="74"/>
      <c r="N8" s="75"/>
      <c r="O8" s="76"/>
      <c r="P8" s="73"/>
      <c r="Q8" s="74"/>
      <c r="R8" s="75"/>
      <c r="S8" s="76"/>
      <c r="T8" s="73"/>
      <c r="U8" s="74"/>
      <c r="V8" s="75"/>
      <c r="W8" s="76"/>
      <c r="X8" s="73"/>
      <c r="Y8" s="74"/>
      <c r="Z8" s="75"/>
      <c r="AA8" s="76"/>
      <c r="AB8" s="73"/>
      <c r="AC8" s="74"/>
      <c r="AD8" s="75"/>
      <c r="AE8" s="76"/>
      <c r="AF8" s="73"/>
      <c r="AG8" s="74"/>
      <c r="AH8" s="75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8"/>
      <c r="BD8" s="78"/>
      <c r="BE8" s="79"/>
      <c r="BF8" s="73"/>
      <c r="BG8" s="74"/>
      <c r="BH8" s="75"/>
      <c r="BI8" s="76"/>
      <c r="BJ8" s="73"/>
      <c r="BK8" s="74"/>
      <c r="BL8" s="75"/>
      <c r="BM8" s="76"/>
      <c r="BN8" s="73"/>
      <c r="BO8" s="74"/>
    </row>
    <row r="9" spans="1:67" ht="12.75" customHeight="1" x14ac:dyDescent="0.25">
      <c r="A9" s="47">
        <f>IF(12-SUM(D9:E9)&lt;0,0,12-(SUM(D9:E9)))</f>
        <v>12</v>
      </c>
      <c r="B9" s="10" t="s">
        <v>146</v>
      </c>
      <c r="C9" s="48">
        <f>IF(ISBLANK(F9),,(D9/(D9+E9)))</f>
        <v>0</v>
      </c>
      <c r="D9" s="12">
        <f>F9+H9+J9+L9+N9+P9+R9+T9+V9+X9+Z9+AB9+AD9+AF9+AH9+BF9+BH9+BJ9+BL9+BN9</f>
        <v>0</v>
      </c>
      <c r="E9" s="15">
        <f>G9+I9+K9+M9+O9+Q9+S9+U9+W9+Y9+AA9+AC9+AE9+AG9+AI9+BG9+BI9+BK9+BM9+BO9</f>
        <v>0</v>
      </c>
      <c r="F9" s="59"/>
      <c r="G9" s="65"/>
      <c r="H9" s="59"/>
      <c r="I9" s="65"/>
      <c r="J9" s="62"/>
      <c r="K9" s="56"/>
      <c r="L9" s="59"/>
      <c r="M9" s="65"/>
      <c r="N9" s="62"/>
      <c r="O9" s="56"/>
      <c r="P9" s="59"/>
      <c r="Q9" s="65"/>
      <c r="R9" s="59"/>
      <c r="S9" s="65"/>
      <c r="T9" s="59"/>
      <c r="U9" s="65"/>
      <c r="V9" s="59"/>
      <c r="W9" s="65"/>
      <c r="X9" s="59"/>
      <c r="Y9" s="65"/>
      <c r="Z9" s="59"/>
      <c r="AA9" s="65"/>
      <c r="AB9" s="59"/>
      <c r="AC9" s="65"/>
      <c r="AD9" s="59"/>
      <c r="AE9" s="65"/>
      <c r="AF9" s="59"/>
      <c r="AG9" s="65"/>
      <c r="AH9" s="59"/>
      <c r="AI9" s="65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56"/>
      <c r="BF9" s="59"/>
      <c r="BG9" s="65"/>
      <c r="BH9" s="59"/>
      <c r="BI9" s="65"/>
      <c r="BJ9" s="59"/>
      <c r="BK9" s="65"/>
      <c r="BL9" s="59"/>
      <c r="BM9" s="65"/>
      <c r="BN9" s="59"/>
      <c r="BO9" s="65"/>
    </row>
    <row r="10" spans="1:67" ht="12.75" customHeight="1" x14ac:dyDescent="0.25">
      <c r="A10" s="47">
        <f t="shared" ref="A10:A23" si="1">IF(12-SUM(D10:E10)&lt;0,0,12-(SUM(D10:E10)))</f>
        <v>12</v>
      </c>
      <c r="B10" s="10" t="s">
        <v>147</v>
      </c>
      <c r="C10" s="48">
        <f t="shared" ref="C10:C23" si="2">IF(ISBLANK(F10),,(D10/(D10+E10)))</f>
        <v>0</v>
      </c>
      <c r="D10" s="12">
        <f t="shared" ref="D10:E23" si="3">F10+H10+J10+L10+N10+P10+R10+T10+V10+X10+Z10+AB10+AD10+AF10+AH10+BF10+BH10+BJ10+BL10+BN10</f>
        <v>0</v>
      </c>
      <c r="E10" s="15">
        <f t="shared" si="3"/>
        <v>0</v>
      </c>
      <c r="F10" s="59"/>
      <c r="G10" s="65"/>
      <c r="H10" s="59"/>
      <c r="I10" s="65"/>
      <c r="J10" s="62"/>
      <c r="K10" s="56"/>
      <c r="L10" s="59"/>
      <c r="M10" s="65"/>
      <c r="N10" s="62"/>
      <c r="O10" s="56"/>
      <c r="P10" s="59"/>
      <c r="Q10" s="65"/>
      <c r="R10" s="62"/>
      <c r="S10" s="56"/>
      <c r="T10" s="59"/>
      <c r="U10" s="65"/>
      <c r="V10" s="62"/>
      <c r="W10" s="56"/>
      <c r="X10" s="59"/>
      <c r="Y10" s="66"/>
      <c r="Z10" s="63"/>
      <c r="AA10" s="57"/>
      <c r="AB10" s="60"/>
      <c r="AC10" s="66"/>
      <c r="AD10" s="63"/>
      <c r="AE10" s="56"/>
      <c r="AF10" s="59"/>
      <c r="AG10" s="65"/>
      <c r="AH10" s="62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56"/>
      <c r="BF10" s="59"/>
      <c r="BG10" s="65"/>
      <c r="BH10" s="62"/>
      <c r="BI10" s="56"/>
      <c r="BJ10" s="59"/>
      <c r="BK10" s="65"/>
      <c r="BL10" s="62"/>
      <c r="BM10" s="56"/>
      <c r="BN10" s="59"/>
      <c r="BO10" s="65"/>
    </row>
    <row r="11" spans="1:67" ht="12.75" customHeight="1" x14ac:dyDescent="0.25">
      <c r="A11" s="47">
        <f t="shared" si="1"/>
        <v>12</v>
      </c>
      <c r="B11" s="10" t="s">
        <v>148</v>
      </c>
      <c r="C11" s="48">
        <f t="shared" si="2"/>
        <v>0</v>
      </c>
      <c r="D11" s="12">
        <f t="shared" si="3"/>
        <v>0</v>
      </c>
      <c r="E11" s="15">
        <f t="shared" si="3"/>
        <v>0</v>
      </c>
      <c r="F11" s="59"/>
      <c r="G11" s="65"/>
      <c r="H11" s="59"/>
      <c r="I11" s="65"/>
      <c r="J11" s="62"/>
      <c r="K11" s="56"/>
      <c r="L11" s="59"/>
      <c r="M11" s="65"/>
      <c r="N11" s="62"/>
      <c r="O11" s="56"/>
      <c r="P11" s="59"/>
      <c r="Q11" s="65"/>
      <c r="R11" s="62"/>
      <c r="S11" s="56"/>
      <c r="T11" s="59"/>
      <c r="U11" s="65"/>
      <c r="V11" s="62"/>
      <c r="W11" s="56"/>
      <c r="X11" s="59"/>
      <c r="Y11" s="66"/>
      <c r="Z11" s="63"/>
      <c r="AA11" s="57"/>
      <c r="AB11" s="60"/>
      <c r="AC11" s="66"/>
      <c r="AD11" s="63"/>
      <c r="AE11" s="56"/>
      <c r="AF11" s="59"/>
      <c r="AG11" s="65"/>
      <c r="AH11" s="62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56"/>
      <c r="BF11" s="59"/>
      <c r="BG11" s="65"/>
      <c r="BH11" s="62"/>
      <c r="BI11" s="56"/>
      <c r="BJ11" s="59"/>
      <c r="BK11" s="65"/>
      <c r="BL11" s="62"/>
      <c r="BM11" s="56"/>
      <c r="BN11" s="59"/>
      <c r="BO11" s="65"/>
    </row>
    <row r="12" spans="1:67" ht="12.75" customHeight="1" x14ac:dyDescent="0.25">
      <c r="A12" s="47">
        <f t="shared" si="1"/>
        <v>12</v>
      </c>
      <c r="B12" s="10" t="s">
        <v>149</v>
      </c>
      <c r="C12" s="48">
        <f t="shared" si="2"/>
        <v>0</v>
      </c>
      <c r="D12" s="12">
        <f t="shared" si="3"/>
        <v>0</v>
      </c>
      <c r="E12" s="15">
        <f t="shared" si="3"/>
        <v>0</v>
      </c>
      <c r="F12" s="59"/>
      <c r="G12" s="65"/>
      <c r="H12" s="59"/>
      <c r="I12" s="65"/>
      <c r="J12" s="62"/>
      <c r="K12" s="56"/>
      <c r="L12" s="59"/>
      <c r="M12" s="65"/>
      <c r="N12" s="62"/>
      <c r="O12" s="56"/>
      <c r="P12" s="59"/>
      <c r="Q12" s="65"/>
      <c r="R12" s="62"/>
      <c r="S12" s="56"/>
      <c r="T12" s="59"/>
      <c r="U12" s="65"/>
      <c r="V12" s="62"/>
      <c r="W12" s="56"/>
      <c r="X12" s="59"/>
      <c r="Y12" s="66"/>
      <c r="Z12" s="63"/>
      <c r="AA12" s="57"/>
      <c r="AB12" s="60"/>
      <c r="AC12" s="66"/>
      <c r="AD12" s="63"/>
      <c r="AE12" s="57"/>
      <c r="AF12" s="60"/>
      <c r="AG12" s="65"/>
      <c r="AH12" s="6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56"/>
      <c r="BF12" s="59"/>
      <c r="BG12" s="65"/>
      <c r="BH12" s="62"/>
      <c r="BI12" s="56"/>
      <c r="BJ12" s="59"/>
      <c r="BK12" s="65"/>
      <c r="BL12" s="62"/>
      <c r="BM12" s="56"/>
      <c r="BN12" s="59"/>
      <c r="BO12" s="65"/>
    </row>
    <row r="13" spans="1:67" ht="12.75" customHeight="1" x14ac:dyDescent="0.25">
      <c r="A13" s="47">
        <f t="shared" si="1"/>
        <v>12</v>
      </c>
      <c r="B13" s="10" t="s">
        <v>150</v>
      </c>
      <c r="C13" s="48">
        <f t="shared" si="2"/>
        <v>0</v>
      </c>
      <c r="D13" s="12">
        <f t="shared" si="3"/>
        <v>0</v>
      </c>
      <c r="E13" s="15">
        <f t="shared" si="3"/>
        <v>0</v>
      </c>
      <c r="F13" s="59"/>
      <c r="G13" s="65"/>
      <c r="H13" s="59"/>
      <c r="I13" s="65"/>
      <c r="J13" s="62"/>
      <c r="K13" s="56"/>
      <c r="L13" s="59"/>
      <c r="M13" s="65"/>
      <c r="N13" s="62"/>
      <c r="O13" s="56"/>
      <c r="P13" s="59"/>
      <c r="Q13" s="65"/>
      <c r="R13" s="62"/>
      <c r="S13" s="56"/>
      <c r="T13" s="59"/>
      <c r="U13" s="65"/>
      <c r="V13" s="62"/>
      <c r="W13" s="56"/>
      <c r="X13" s="59"/>
      <c r="Y13" s="66"/>
      <c r="Z13" s="63"/>
      <c r="AA13" s="57"/>
      <c r="AB13" s="60"/>
      <c r="AC13" s="66"/>
      <c r="AD13" s="63"/>
      <c r="AE13" s="56"/>
      <c r="AF13" s="59"/>
      <c r="AG13" s="65"/>
      <c r="AH13" s="62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56"/>
      <c r="BF13" s="59"/>
      <c r="BG13" s="65"/>
      <c r="BH13" s="62"/>
      <c r="BI13" s="56"/>
      <c r="BJ13" s="59"/>
      <c r="BK13" s="65"/>
      <c r="BL13" s="62"/>
      <c r="BM13" s="56"/>
      <c r="BN13" s="59"/>
      <c r="BO13" s="65"/>
    </row>
    <row r="14" spans="1:67" ht="12.75" customHeight="1" x14ac:dyDescent="0.25">
      <c r="A14" s="47">
        <f t="shared" si="1"/>
        <v>12</v>
      </c>
      <c r="B14" s="10" t="s">
        <v>151</v>
      </c>
      <c r="C14" s="48">
        <f t="shared" si="2"/>
        <v>0</v>
      </c>
      <c r="D14" s="12">
        <f t="shared" si="3"/>
        <v>0</v>
      </c>
      <c r="E14" s="15">
        <f t="shared" si="3"/>
        <v>0</v>
      </c>
      <c r="F14" s="59"/>
      <c r="G14" s="65"/>
      <c r="H14" s="59"/>
      <c r="I14" s="65"/>
      <c r="J14" s="62"/>
      <c r="K14" s="56"/>
      <c r="L14" s="59"/>
      <c r="M14" s="65"/>
      <c r="N14" s="62"/>
      <c r="O14" s="56"/>
      <c r="P14" s="59"/>
      <c r="Q14" s="65"/>
      <c r="R14" s="62"/>
      <c r="S14" s="56"/>
      <c r="T14" s="59"/>
      <c r="U14" s="65"/>
      <c r="V14" s="62"/>
      <c r="W14" s="56"/>
      <c r="X14" s="59"/>
      <c r="Y14" s="65"/>
      <c r="Z14" s="62"/>
      <c r="AA14" s="56"/>
      <c r="AB14" s="59"/>
      <c r="AC14" s="66"/>
      <c r="AD14" s="63"/>
      <c r="AE14" s="57"/>
      <c r="AF14" s="60"/>
      <c r="AG14" s="65"/>
      <c r="AH14" s="62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56"/>
      <c r="BF14" s="59"/>
      <c r="BG14" s="65"/>
      <c r="BH14" s="62"/>
      <c r="BI14" s="56"/>
      <c r="BJ14" s="59"/>
      <c r="BK14" s="65"/>
      <c r="BL14" s="62"/>
      <c r="BM14" s="56"/>
      <c r="BN14" s="59"/>
      <c r="BO14" s="65"/>
    </row>
    <row r="15" spans="1:67" ht="12.75" customHeight="1" x14ac:dyDescent="0.25">
      <c r="A15" s="47">
        <f t="shared" si="1"/>
        <v>12</v>
      </c>
      <c r="B15" s="10" t="s">
        <v>152</v>
      </c>
      <c r="C15" s="48">
        <f t="shared" si="2"/>
        <v>0</v>
      </c>
      <c r="D15" s="12">
        <f t="shared" si="3"/>
        <v>0</v>
      </c>
      <c r="E15" s="15">
        <f t="shared" si="3"/>
        <v>0</v>
      </c>
      <c r="F15" s="59"/>
      <c r="G15" s="65"/>
      <c r="H15" s="59"/>
      <c r="I15" s="65"/>
      <c r="J15" s="62"/>
      <c r="K15" s="56"/>
      <c r="L15" s="59"/>
      <c r="M15" s="65"/>
      <c r="N15" s="62"/>
      <c r="O15" s="56"/>
      <c r="P15" s="59"/>
      <c r="Q15" s="65"/>
      <c r="R15" s="62"/>
      <c r="S15" s="56"/>
      <c r="T15" s="59"/>
      <c r="U15" s="65"/>
      <c r="V15" s="62"/>
      <c r="W15" s="56"/>
      <c r="X15" s="59"/>
      <c r="Y15" s="65"/>
      <c r="Z15" s="62"/>
      <c r="AA15" s="57"/>
      <c r="AB15" s="60"/>
      <c r="AC15" s="66"/>
      <c r="AD15" s="63"/>
      <c r="AE15" s="57"/>
      <c r="AF15" s="60"/>
      <c r="AG15" s="65"/>
      <c r="AH15" s="62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56"/>
      <c r="BF15" s="59"/>
      <c r="BG15" s="65"/>
      <c r="BH15" s="62"/>
      <c r="BI15" s="56"/>
      <c r="BJ15" s="59"/>
      <c r="BK15" s="65"/>
      <c r="BL15" s="62"/>
      <c r="BM15" s="56"/>
      <c r="BN15" s="59"/>
      <c r="BO15" s="65"/>
    </row>
    <row r="16" spans="1:67" ht="12.75" customHeight="1" x14ac:dyDescent="0.25">
      <c r="A16" s="47">
        <f t="shared" si="1"/>
        <v>12</v>
      </c>
      <c r="B16" s="10" t="s">
        <v>153</v>
      </c>
      <c r="C16" s="48">
        <f t="shared" si="2"/>
        <v>0</v>
      </c>
      <c r="D16" s="12">
        <f t="shared" si="3"/>
        <v>0</v>
      </c>
      <c r="E16" s="15">
        <f t="shared" si="3"/>
        <v>0</v>
      </c>
      <c r="F16" s="59"/>
      <c r="G16" s="65"/>
      <c r="H16" s="59"/>
      <c r="I16" s="65"/>
      <c r="J16" s="62"/>
      <c r="K16" s="56"/>
      <c r="L16" s="59"/>
      <c r="M16" s="65"/>
      <c r="N16" s="62"/>
      <c r="O16" s="56"/>
      <c r="P16" s="59"/>
      <c r="Q16" s="65"/>
      <c r="R16" s="62"/>
      <c r="S16" s="56"/>
      <c r="T16" s="59"/>
      <c r="U16" s="65"/>
      <c r="V16" s="62"/>
      <c r="W16" s="56"/>
      <c r="X16" s="59"/>
      <c r="Y16" s="65"/>
      <c r="Z16" s="62"/>
      <c r="AA16" s="56"/>
      <c r="AB16" s="59"/>
      <c r="AC16" s="66"/>
      <c r="AD16" s="63"/>
      <c r="AE16" s="57"/>
      <c r="AF16" s="60"/>
      <c r="AG16" s="65"/>
      <c r="AH16" s="62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56"/>
      <c r="BF16" s="59"/>
      <c r="BG16" s="65"/>
      <c r="BH16" s="62"/>
      <c r="BI16" s="56"/>
      <c r="BJ16" s="59"/>
      <c r="BK16" s="65"/>
      <c r="BL16" s="62"/>
      <c r="BM16" s="56"/>
      <c r="BN16" s="59"/>
      <c r="BO16" s="65"/>
    </row>
    <row r="17" spans="1:67" ht="12.75" customHeight="1" x14ac:dyDescent="0.25">
      <c r="A17" s="47">
        <f t="shared" si="1"/>
        <v>12</v>
      </c>
      <c r="B17" s="10" t="s">
        <v>154</v>
      </c>
      <c r="C17" s="48">
        <f t="shared" si="2"/>
        <v>0</v>
      </c>
      <c r="D17" s="12">
        <f t="shared" si="3"/>
        <v>0</v>
      </c>
      <c r="E17" s="15">
        <f t="shared" si="3"/>
        <v>0</v>
      </c>
      <c r="F17" s="59"/>
      <c r="G17" s="65"/>
      <c r="H17" s="59"/>
      <c r="I17" s="65"/>
      <c r="J17" s="62"/>
      <c r="K17" s="56"/>
      <c r="L17" s="59"/>
      <c r="M17" s="65"/>
      <c r="N17" s="62"/>
      <c r="O17" s="56"/>
      <c r="P17" s="59"/>
      <c r="Q17" s="65"/>
      <c r="R17" s="62"/>
      <c r="S17" s="56"/>
      <c r="T17" s="59"/>
      <c r="U17" s="65"/>
      <c r="V17" s="62"/>
      <c r="W17" s="56"/>
      <c r="X17" s="59"/>
      <c r="Y17" s="65"/>
      <c r="Z17" s="62"/>
      <c r="AA17" s="56"/>
      <c r="AB17" s="59"/>
      <c r="AC17" s="66"/>
      <c r="AD17" s="63"/>
      <c r="AE17" s="57"/>
      <c r="AF17" s="60"/>
      <c r="AG17" s="65"/>
      <c r="AH17" s="62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56"/>
      <c r="BF17" s="59"/>
      <c r="BG17" s="65"/>
      <c r="BH17" s="62"/>
      <c r="BI17" s="56"/>
      <c r="BJ17" s="59"/>
      <c r="BK17" s="65"/>
      <c r="BL17" s="62"/>
      <c r="BM17" s="56"/>
      <c r="BN17" s="59"/>
      <c r="BO17" s="65"/>
    </row>
    <row r="18" spans="1:67" ht="12.75" customHeight="1" x14ac:dyDescent="0.25">
      <c r="A18" s="47">
        <f t="shared" si="1"/>
        <v>12</v>
      </c>
      <c r="B18" s="10" t="s">
        <v>155</v>
      </c>
      <c r="C18" s="48">
        <f t="shared" si="2"/>
        <v>0</v>
      </c>
      <c r="D18" s="12">
        <f t="shared" si="3"/>
        <v>0</v>
      </c>
      <c r="E18" s="15">
        <f t="shared" si="3"/>
        <v>0</v>
      </c>
      <c r="F18" s="59"/>
      <c r="G18" s="65"/>
      <c r="H18" s="59"/>
      <c r="I18" s="65"/>
      <c r="J18" s="62"/>
      <c r="K18" s="56"/>
      <c r="L18" s="59"/>
      <c r="M18" s="65"/>
      <c r="N18" s="62"/>
      <c r="O18" s="56"/>
      <c r="P18" s="59"/>
      <c r="Q18" s="65"/>
      <c r="R18" s="62"/>
      <c r="S18" s="56"/>
      <c r="T18" s="59"/>
      <c r="U18" s="65"/>
      <c r="V18" s="62"/>
      <c r="W18" s="56"/>
      <c r="X18" s="59"/>
      <c r="Y18" s="65"/>
      <c r="Z18" s="62"/>
      <c r="AA18" s="56"/>
      <c r="AB18" s="59"/>
      <c r="AC18" s="65"/>
      <c r="AD18" s="62"/>
      <c r="AE18" s="57"/>
      <c r="AF18" s="60"/>
      <c r="AG18" s="65"/>
      <c r="AH18" s="62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56"/>
      <c r="BF18" s="59"/>
      <c r="BG18" s="65"/>
      <c r="BH18" s="62"/>
      <c r="BI18" s="56"/>
      <c r="BJ18" s="59"/>
      <c r="BK18" s="65"/>
      <c r="BL18" s="62"/>
      <c r="BM18" s="56"/>
      <c r="BN18" s="59"/>
      <c r="BO18" s="65"/>
    </row>
    <row r="19" spans="1:67" ht="12.75" customHeight="1" x14ac:dyDescent="0.25">
      <c r="A19" s="47">
        <f t="shared" si="1"/>
        <v>12</v>
      </c>
      <c r="B19" s="10" t="s">
        <v>156</v>
      </c>
      <c r="C19" s="48">
        <f t="shared" si="2"/>
        <v>0</v>
      </c>
      <c r="D19" s="12">
        <f t="shared" si="3"/>
        <v>0</v>
      </c>
      <c r="E19" s="15">
        <f t="shared" si="3"/>
        <v>0</v>
      </c>
      <c r="F19" s="59"/>
      <c r="G19" s="65"/>
      <c r="H19" s="59"/>
      <c r="I19" s="65"/>
      <c r="J19" s="62"/>
      <c r="K19" s="56"/>
      <c r="L19" s="59"/>
      <c r="M19" s="65"/>
      <c r="N19" s="62"/>
      <c r="O19" s="56"/>
      <c r="P19" s="59"/>
      <c r="Q19" s="65"/>
      <c r="R19" s="62"/>
      <c r="S19" s="56"/>
      <c r="T19" s="59"/>
      <c r="U19" s="65"/>
      <c r="V19" s="62"/>
      <c r="W19" s="56"/>
      <c r="X19" s="59"/>
      <c r="Y19" s="65"/>
      <c r="Z19" s="62"/>
      <c r="AA19" s="56"/>
      <c r="AB19" s="59"/>
      <c r="AC19" s="65"/>
      <c r="AD19" s="62"/>
      <c r="AE19" s="56"/>
      <c r="AF19" s="59"/>
      <c r="AG19" s="65"/>
      <c r="AH19" s="62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56"/>
      <c r="BF19" s="59"/>
      <c r="BG19" s="65"/>
      <c r="BH19" s="62"/>
      <c r="BI19" s="56"/>
      <c r="BJ19" s="59"/>
      <c r="BK19" s="65"/>
      <c r="BL19" s="62"/>
      <c r="BM19" s="56"/>
      <c r="BN19" s="59"/>
      <c r="BO19" s="65"/>
    </row>
    <row r="20" spans="1:67" ht="12.75" customHeight="1" x14ac:dyDescent="0.25">
      <c r="A20" s="47">
        <f t="shared" si="1"/>
        <v>12</v>
      </c>
      <c r="B20" s="10" t="s">
        <v>157</v>
      </c>
      <c r="C20" s="48">
        <f t="shared" si="2"/>
        <v>0</v>
      </c>
      <c r="D20" s="12">
        <f t="shared" si="3"/>
        <v>0</v>
      </c>
      <c r="E20" s="15">
        <f t="shared" si="3"/>
        <v>0</v>
      </c>
      <c r="F20" s="59"/>
      <c r="G20" s="65"/>
      <c r="H20" s="59"/>
      <c r="I20" s="65"/>
      <c r="J20" s="62"/>
      <c r="K20" s="56"/>
      <c r="L20" s="59"/>
      <c r="M20" s="65"/>
      <c r="N20" s="62"/>
      <c r="O20" s="56"/>
      <c r="P20" s="59"/>
      <c r="Q20" s="65"/>
      <c r="R20" s="62"/>
      <c r="S20" s="56"/>
      <c r="T20" s="59"/>
      <c r="U20" s="65"/>
      <c r="V20" s="62"/>
      <c r="W20" s="56"/>
      <c r="X20" s="59"/>
      <c r="Y20" s="65"/>
      <c r="Z20" s="62"/>
      <c r="AA20" s="56"/>
      <c r="AB20" s="59"/>
      <c r="AC20" s="65"/>
      <c r="AD20" s="62"/>
      <c r="AE20" s="56"/>
      <c r="AF20" s="59"/>
      <c r="AG20" s="65"/>
      <c r="AH20" s="62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56"/>
      <c r="BF20" s="59"/>
      <c r="BG20" s="65"/>
      <c r="BH20" s="62"/>
      <c r="BI20" s="56"/>
      <c r="BJ20" s="59"/>
      <c r="BK20" s="65"/>
      <c r="BL20" s="62"/>
      <c r="BM20" s="56"/>
      <c r="BN20" s="59"/>
      <c r="BO20" s="65"/>
    </row>
    <row r="21" spans="1:67" ht="12.75" customHeight="1" x14ac:dyDescent="0.25">
      <c r="A21" s="47">
        <f t="shared" si="1"/>
        <v>12</v>
      </c>
      <c r="B21" s="10" t="s">
        <v>158</v>
      </c>
      <c r="C21" s="48">
        <f t="shared" si="2"/>
        <v>0</v>
      </c>
      <c r="D21" s="12">
        <f t="shared" si="3"/>
        <v>0</v>
      </c>
      <c r="E21" s="15">
        <f t="shared" si="3"/>
        <v>0</v>
      </c>
      <c r="F21" s="59"/>
      <c r="G21" s="65"/>
      <c r="H21" s="59"/>
      <c r="I21" s="65"/>
      <c r="J21" s="62"/>
      <c r="K21" s="56"/>
      <c r="L21" s="59"/>
      <c r="M21" s="65"/>
      <c r="N21" s="62"/>
      <c r="O21" s="56"/>
      <c r="P21" s="59"/>
      <c r="Q21" s="65"/>
      <c r="R21" s="62"/>
      <c r="S21" s="56"/>
      <c r="T21" s="59"/>
      <c r="U21" s="65"/>
      <c r="V21" s="62"/>
      <c r="W21" s="56"/>
      <c r="X21" s="59"/>
      <c r="Y21" s="65"/>
      <c r="Z21" s="62"/>
      <c r="AA21" s="56"/>
      <c r="AB21" s="59"/>
      <c r="AC21" s="65"/>
      <c r="AD21" s="62"/>
      <c r="AE21" s="56"/>
      <c r="AF21" s="59"/>
      <c r="AG21" s="65"/>
      <c r="AH21" s="6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56"/>
      <c r="BF21" s="59"/>
      <c r="BG21" s="65"/>
      <c r="BH21" s="62"/>
      <c r="BI21" s="56"/>
      <c r="BJ21" s="59"/>
      <c r="BK21" s="65"/>
      <c r="BL21" s="62"/>
      <c r="BM21" s="56"/>
      <c r="BN21" s="59"/>
      <c r="BO21" s="65"/>
    </row>
    <row r="22" spans="1:67" ht="12.75" customHeight="1" x14ac:dyDescent="0.25">
      <c r="A22" s="47">
        <f t="shared" si="1"/>
        <v>12</v>
      </c>
      <c r="B22" s="10" t="s">
        <v>159</v>
      </c>
      <c r="C22" s="48">
        <f t="shared" si="2"/>
        <v>0</v>
      </c>
      <c r="D22" s="12">
        <f t="shared" si="3"/>
        <v>0</v>
      </c>
      <c r="E22" s="15">
        <f t="shared" si="3"/>
        <v>0</v>
      </c>
      <c r="F22" s="59"/>
      <c r="G22" s="65"/>
      <c r="H22" s="59"/>
      <c r="I22" s="65"/>
      <c r="J22" s="62"/>
      <c r="K22" s="56"/>
      <c r="L22" s="59"/>
      <c r="M22" s="65"/>
      <c r="N22" s="62"/>
      <c r="O22" s="56"/>
      <c r="P22" s="59"/>
      <c r="Q22" s="65"/>
      <c r="R22" s="62"/>
      <c r="S22" s="56"/>
      <c r="T22" s="59"/>
      <c r="U22" s="65"/>
      <c r="V22" s="62"/>
      <c r="W22" s="56"/>
      <c r="X22" s="59"/>
      <c r="Y22" s="65"/>
      <c r="Z22" s="62"/>
      <c r="AA22" s="56"/>
      <c r="AB22" s="59"/>
      <c r="AC22" s="65"/>
      <c r="AD22" s="62"/>
      <c r="AE22" s="56"/>
      <c r="AF22" s="59"/>
      <c r="AG22" s="65"/>
      <c r="AH22" s="6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56"/>
      <c r="BF22" s="59"/>
      <c r="BG22" s="65"/>
      <c r="BH22" s="62"/>
      <c r="BI22" s="56"/>
      <c r="BJ22" s="59"/>
      <c r="BK22" s="65"/>
      <c r="BL22" s="62"/>
      <c r="BM22" s="56"/>
      <c r="BN22" s="59"/>
      <c r="BO22" s="65"/>
    </row>
    <row r="23" spans="1:67" ht="12.75" customHeight="1" x14ac:dyDescent="0.25">
      <c r="A23" s="47">
        <f t="shared" si="1"/>
        <v>12</v>
      </c>
      <c r="B23" s="10" t="s">
        <v>160</v>
      </c>
      <c r="C23" s="48">
        <f t="shared" si="2"/>
        <v>0</v>
      </c>
      <c r="D23" s="12">
        <f t="shared" si="3"/>
        <v>0</v>
      </c>
      <c r="E23" s="15">
        <f t="shared" si="3"/>
        <v>0</v>
      </c>
      <c r="F23" s="59"/>
      <c r="G23" s="65"/>
      <c r="H23" s="59"/>
      <c r="I23" s="65"/>
      <c r="J23" s="62"/>
      <c r="K23" s="56"/>
      <c r="L23" s="59"/>
      <c r="M23" s="65"/>
      <c r="N23" s="62"/>
      <c r="O23" s="56"/>
      <c r="P23" s="59"/>
      <c r="Q23" s="65"/>
      <c r="R23" s="62"/>
      <c r="S23" s="56"/>
      <c r="T23" s="59"/>
      <c r="U23" s="65"/>
      <c r="V23" s="62"/>
      <c r="W23" s="56"/>
      <c r="X23" s="59"/>
      <c r="Y23" s="65"/>
      <c r="Z23" s="62"/>
      <c r="AA23" s="56"/>
      <c r="AB23" s="59"/>
      <c r="AC23" s="65"/>
      <c r="AD23" s="62"/>
      <c r="AE23" s="56"/>
      <c r="AF23" s="59"/>
      <c r="AG23" s="65"/>
      <c r="AH23" s="62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56"/>
      <c r="BF23" s="59"/>
      <c r="BG23" s="65"/>
      <c r="BH23" s="62"/>
      <c r="BI23" s="56"/>
      <c r="BJ23" s="59"/>
      <c r="BK23" s="65"/>
      <c r="BL23" s="62"/>
      <c r="BM23" s="56"/>
      <c r="BN23" s="59"/>
      <c r="BO23" s="65"/>
    </row>
    <row r="24" spans="1:67" ht="12.75" customHeight="1" x14ac:dyDescent="0.25">
      <c r="A24" s="17"/>
      <c r="B24" s="17"/>
      <c r="D24" s="49"/>
      <c r="E24" s="17"/>
      <c r="F24" s="17"/>
      <c r="AV24" s="5"/>
      <c r="AW24" s="5"/>
      <c r="AX24" s="5"/>
      <c r="BB24" s="5"/>
      <c r="BC24" s="5"/>
      <c r="BD24" s="5"/>
      <c r="BE24" s="5"/>
    </row>
    <row r="25" spans="1:67" ht="12.5" x14ac:dyDescent="0.25">
      <c r="A25" s="17"/>
      <c r="B25" s="17"/>
      <c r="C25" s="242"/>
      <c r="D25" s="243"/>
      <c r="E25" s="243"/>
      <c r="F25" s="243"/>
    </row>
    <row r="26" spans="1:67" ht="12.75" customHeight="1" x14ac:dyDescent="0.25">
      <c r="A26" s="17"/>
      <c r="B26" s="17"/>
      <c r="C26" s="246"/>
      <c r="D26" s="243"/>
      <c r="E26" s="243"/>
      <c r="F26" s="243"/>
    </row>
    <row r="27" spans="1:67" ht="12.75" customHeight="1" x14ac:dyDescent="0.25">
      <c r="A27" s="17"/>
      <c r="B27" s="17"/>
      <c r="D27" s="49"/>
    </row>
    <row r="28" spans="1:67" ht="12.75" customHeight="1" x14ac:dyDescent="0.25">
      <c r="A28" s="17"/>
      <c r="B28" s="17"/>
      <c r="D28" s="49"/>
    </row>
    <row r="29" spans="1:67" ht="12.75" customHeight="1" x14ac:dyDescent="0.25">
      <c r="A29" s="17"/>
      <c r="B29" s="17"/>
      <c r="D29" s="49"/>
    </row>
    <row r="30" spans="1:67" ht="12.75" customHeight="1" x14ac:dyDescent="0.25">
      <c r="A30" s="17"/>
      <c r="B30" s="17"/>
      <c r="D30" s="49"/>
    </row>
    <row r="31" spans="1:67" ht="12.75" customHeight="1" x14ac:dyDescent="0.25">
      <c r="A31" s="17"/>
      <c r="B31" s="17"/>
      <c r="D31" s="49"/>
    </row>
    <row r="32" spans="1:67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66">
    <mergeCell ref="BH5:BI5"/>
    <mergeCell ref="BJ5:BK5"/>
    <mergeCell ref="BL5:BM5"/>
    <mergeCell ref="BN5:BO5"/>
    <mergeCell ref="C25:F25"/>
    <mergeCell ref="BD5:BE5"/>
    <mergeCell ref="BF5:BG5"/>
    <mergeCell ref="AH5:AI5"/>
    <mergeCell ref="C26:F26"/>
    <mergeCell ref="AV5:AW5"/>
    <mergeCell ref="AX5:AY5"/>
    <mergeCell ref="AZ5:BA5"/>
    <mergeCell ref="BB5:BC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BN4:BO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BB4:BC4"/>
    <mergeCell ref="BD4:BE4"/>
    <mergeCell ref="BF4:BG4"/>
    <mergeCell ref="BH4:BI4"/>
    <mergeCell ref="BJ4:BK4"/>
    <mergeCell ref="BL4:BM4"/>
    <mergeCell ref="AZ4:BA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B4:AC4"/>
    <mergeCell ref="F1:AU1"/>
    <mergeCell ref="A3:B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honeticPr fontId="2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08"/>
  <sheetViews>
    <sheetView showGridLines="0" zoomScaleNormal="100" workbookViewId="0">
      <pane ySplit="2" topLeftCell="A3" activePane="bottomLeft" state="frozen"/>
      <selection pane="bottomLeft" activeCell="H15" sqref="H15"/>
    </sheetView>
  </sheetViews>
  <sheetFormatPr defaultColWidth="14.453125" defaultRowHeight="15" customHeight="1" x14ac:dyDescent="0.25"/>
  <cols>
    <col min="1" max="1" width="21.36328125" customWidth="1"/>
    <col min="2" max="2" width="18.26953125" customWidth="1"/>
    <col min="3" max="3" width="7.7265625" customWidth="1"/>
    <col min="4" max="4" width="5.81640625" style="101" customWidth="1"/>
    <col min="5" max="5" width="5.81640625" style="101" bestFit="1" customWidth="1"/>
    <col min="6" max="6" width="6.54296875" style="101" bestFit="1" customWidth="1"/>
    <col min="7" max="7" width="14.1796875" customWidth="1"/>
    <col min="8" max="11" width="17.1796875" customWidth="1"/>
    <col min="12" max="26" width="8" customWidth="1"/>
  </cols>
  <sheetData>
    <row r="1" spans="1:26" ht="12.75" customHeight="1" x14ac:dyDescent="0.3">
      <c r="A1" s="103" t="s">
        <v>94</v>
      </c>
      <c r="B1" s="103" t="s">
        <v>95</v>
      </c>
      <c r="C1" s="104" t="s">
        <v>1</v>
      </c>
      <c r="D1" s="105" t="s">
        <v>92</v>
      </c>
      <c r="E1" s="105" t="s">
        <v>2</v>
      </c>
      <c r="F1" s="105" t="s">
        <v>93</v>
      </c>
      <c r="G1" s="106" t="s">
        <v>161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6" customFormat="1" ht="13" x14ac:dyDescent="0.25">
      <c r="A2" s="8" t="str">
        <f>'Paul &amp; Harveys 2'!B14</f>
        <v>Jason Lagore</v>
      </c>
      <c r="B2" s="8" t="str">
        <f>'Paul &amp; Harveys 2'!A$1</f>
        <v>Paul &amp; Harveys 2</v>
      </c>
      <c r="C2" s="84">
        <f>'Paul &amp; Harveys 2'!C14</f>
        <v>0.75</v>
      </c>
      <c r="D2" s="102">
        <f>'Paul &amp; Harveys 2'!D14</f>
        <v>12</v>
      </c>
      <c r="E2" s="102">
        <f>'Paul &amp; Harveys 2'!E14</f>
        <v>4</v>
      </c>
      <c r="F2" s="98">
        <f>D2+E2</f>
        <v>16</v>
      </c>
      <c r="G2" s="4">
        <f>IF(16-SUM(D2:E2)&lt;0,0,16-(SUM(D2:E2)))</f>
        <v>0</v>
      </c>
      <c r="H2" s="32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 x14ac:dyDescent="0.25">
      <c r="A3" s="8" t="str">
        <f>'Paul &amp; Eddies'!B14</f>
        <v>Wayne Olson</v>
      </c>
      <c r="B3" s="8" t="str">
        <f>'Paul &amp; Eddies'!A$1</f>
        <v>Paul &amp; Eddies</v>
      </c>
      <c r="C3" s="84">
        <f>'Paul &amp; Eddies'!C14</f>
        <v>0.6875</v>
      </c>
      <c r="D3" s="102">
        <f>'Paul &amp; Eddies'!D14</f>
        <v>11</v>
      </c>
      <c r="E3" s="102">
        <f>'Paul &amp; Eddies'!E14</f>
        <v>5</v>
      </c>
      <c r="F3" s="98">
        <f>D3+E3</f>
        <v>16</v>
      </c>
      <c r="G3" s="4">
        <f>IF(16-SUM(D3:E3)&lt;0,0,16-(SUM(D3:E3)))</f>
        <v>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10" t="str">
        <f>'Bogarts 3'!B13</f>
        <v>Mike Andrade</v>
      </c>
      <c r="B4" s="10" t="str">
        <f>'Bogarts 3'!A$1</f>
        <v>Bogarts 3</v>
      </c>
      <c r="C4" s="83">
        <f>'Bogarts 3'!C13</f>
        <v>0.6875</v>
      </c>
      <c r="D4" s="98">
        <f>'Bogarts 3'!D13</f>
        <v>11</v>
      </c>
      <c r="E4" s="98">
        <f>'Bogarts 3'!E13</f>
        <v>5</v>
      </c>
      <c r="F4" s="98">
        <f>D4+E4</f>
        <v>16</v>
      </c>
      <c r="G4" s="4">
        <f>IF(16-SUM(D4:E4)&lt;0,0,16-(SUM(D4:E4)))</f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10" t="str">
        <f>'Blue Max'!B12</f>
        <v>Gueorguio Gueoguiev</v>
      </c>
      <c r="B5" s="10" t="str">
        <f>'Blue Max'!A$1</f>
        <v>Blue Max</v>
      </c>
      <c r="C5" s="83">
        <f>'Blue Max'!C12</f>
        <v>0.625</v>
      </c>
      <c r="D5" s="98">
        <f>'Blue Max'!D12</f>
        <v>10</v>
      </c>
      <c r="E5" s="98">
        <f>'Blue Max'!E12</f>
        <v>6</v>
      </c>
      <c r="F5" s="98">
        <f>D5+E5</f>
        <v>16</v>
      </c>
      <c r="G5" s="4">
        <f>IF(16-SUM(D5:E5)&lt;0,0,16-(SUM(D5:E5)))</f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10" t="str">
        <f>'Bogarts 3'!B12</f>
        <v>Powen Chiu</v>
      </c>
      <c r="B6" s="10" t="str">
        <f>'Bogarts 3'!A$1</f>
        <v>Bogarts 3</v>
      </c>
      <c r="C6" s="83">
        <f>'Bogarts 3'!C12</f>
        <v>0.5625</v>
      </c>
      <c r="D6" s="98">
        <f>'Bogarts 3'!D12</f>
        <v>9</v>
      </c>
      <c r="E6" s="98">
        <f>'Bogarts 3'!E12</f>
        <v>7</v>
      </c>
      <c r="F6" s="98">
        <f>D6+E6</f>
        <v>16</v>
      </c>
      <c r="G6" s="4">
        <f>IF(16-SUM(D6:E6)&lt;0,0,16-(SUM(D6:E6)))</f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10" t="str">
        <f>'Bogarts 3'!B11</f>
        <v>Jay Cristosomo</v>
      </c>
      <c r="B7" s="10" t="str">
        <f>'Bogarts 3'!A$1</f>
        <v>Bogarts 3</v>
      </c>
      <c r="C7" s="83">
        <f>'Bogarts 3'!C11</f>
        <v>0.5</v>
      </c>
      <c r="D7" s="98">
        <f>'Bogarts 3'!D11</f>
        <v>8</v>
      </c>
      <c r="E7" s="98">
        <f>'Bogarts 3'!E11</f>
        <v>8</v>
      </c>
      <c r="F7" s="98">
        <f>D7+E7</f>
        <v>16</v>
      </c>
      <c r="G7" s="4">
        <f>IF(16-SUM(D7:E7)&lt;0,0,16-(SUM(D7:E7)))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10" t="str">
        <f>'Bogarts 3'!B10</f>
        <v>Anthony Gavilan</v>
      </c>
      <c r="B8" s="10" t="str">
        <f>'Bogarts 3'!A$1</f>
        <v>Bogarts 3</v>
      </c>
      <c r="C8" s="83">
        <f>'Bogarts 3'!C10</f>
        <v>0.5</v>
      </c>
      <c r="D8" s="98">
        <f>'Bogarts 3'!D10</f>
        <v>8</v>
      </c>
      <c r="E8" s="98">
        <f>'Bogarts 3'!E10</f>
        <v>8</v>
      </c>
      <c r="F8" s="98">
        <f>D8+E8</f>
        <v>16</v>
      </c>
      <c r="G8" s="4">
        <f>IF(16-SUM(D8:E8)&lt;0,0,16-(SUM(D8:E8)))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10" t="str">
        <f>'Bogarts 1'!B10</f>
        <v>Willie Deason</v>
      </c>
      <c r="B9" s="10" t="str">
        <f>'Bogarts 1'!A$1</f>
        <v>Bogarts 1</v>
      </c>
      <c r="C9" s="83">
        <f>'Bogarts 1'!C10</f>
        <v>0.3125</v>
      </c>
      <c r="D9" s="98">
        <f>'Bogarts 1'!D10</f>
        <v>5</v>
      </c>
      <c r="E9" s="98">
        <f>'Bogarts 1'!E10</f>
        <v>11</v>
      </c>
      <c r="F9" s="98">
        <f>D9+E9</f>
        <v>16</v>
      </c>
      <c r="G9" s="4">
        <f>IF(16-SUM(D9:E9)&lt;0,0,16-(SUM(D9:E9)))</f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225" t="str">
        <f>'Bogarts 3'!B9</f>
        <v>Karen Mayberry</v>
      </c>
      <c r="B10" s="225" t="str">
        <f>'Bogarts 3'!A$1</f>
        <v>Bogarts 3</v>
      </c>
      <c r="C10" s="232">
        <f>'Bogarts 3'!C9</f>
        <v>6.25E-2</v>
      </c>
      <c r="D10" s="226">
        <f>'Bogarts 3'!D9</f>
        <v>1</v>
      </c>
      <c r="E10" s="226">
        <f>'Bogarts 3'!E9</f>
        <v>15</v>
      </c>
      <c r="F10" s="226">
        <f>D10+E10</f>
        <v>16</v>
      </c>
      <c r="G10" s="227">
        <f>IF(16-SUM(D10:E10)&lt;0,0,16-(SUM(D10:E10)))</f>
        <v>0</v>
      </c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8" t="str">
        <f>'Paul &amp; Eddies'!B13</f>
        <v>Scott Russell</v>
      </c>
      <c r="B11" s="8" t="str">
        <f>'Paul &amp; Eddies'!A$1</f>
        <v>Paul &amp; Eddies</v>
      </c>
      <c r="C11" s="84">
        <f>'Paul &amp; Eddies'!C13</f>
        <v>0.66666666666666663</v>
      </c>
      <c r="D11" s="102">
        <f>'Paul &amp; Eddies'!D13</f>
        <v>10</v>
      </c>
      <c r="E11" s="102">
        <f>'Paul &amp; Eddies'!E13</f>
        <v>5</v>
      </c>
      <c r="F11" s="98">
        <f>D11+E11</f>
        <v>15</v>
      </c>
      <c r="G11" s="4">
        <f>IF(16-SUM(D11:E11)&lt;0,0,16-(SUM(D11:E11)))</f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8" t="str">
        <f>'Paul &amp; Harveys 2'!B13</f>
        <v>Victor Peres</v>
      </c>
      <c r="B12" s="8" t="str">
        <f>'Paul &amp; Harveys 2'!A$1</f>
        <v>Paul &amp; Harveys 2</v>
      </c>
      <c r="C12" s="84">
        <f>'Paul &amp; Harveys 2'!C13</f>
        <v>0.7857142857142857</v>
      </c>
      <c r="D12" s="102">
        <f>'Paul &amp; Harveys 2'!D13</f>
        <v>11</v>
      </c>
      <c r="E12" s="102">
        <f>'Paul &amp; Harveys 2'!E13</f>
        <v>3</v>
      </c>
      <c r="F12" s="98">
        <f>D12+E12</f>
        <v>14</v>
      </c>
      <c r="G12" s="4">
        <f>IF(16-SUM(D12:E12)&lt;0,0,16-(SUM(D12:E12)))</f>
        <v>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10" t="str">
        <f>'Blue Max'!B10</f>
        <v>Joey Poythress</v>
      </c>
      <c r="B13" s="10" t="str">
        <f>'Blue Max'!A$1</f>
        <v>Blue Max</v>
      </c>
      <c r="C13" s="83">
        <f>'Blue Max'!C10</f>
        <v>0.6428571428571429</v>
      </c>
      <c r="D13" s="98">
        <f>'Blue Max'!D10</f>
        <v>9</v>
      </c>
      <c r="E13" s="98">
        <f>'Blue Max'!E10</f>
        <v>5</v>
      </c>
      <c r="F13" s="98">
        <f>D13+E13</f>
        <v>14</v>
      </c>
      <c r="G13" s="4">
        <f>IF(16-SUM(D13:E13)&lt;0,0,16-(SUM(D13:E13)))</f>
        <v>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8" t="str">
        <f>'Paul &amp; Harveys 2'!B9</f>
        <v>Bryan Walker</v>
      </c>
      <c r="B14" s="8" t="str">
        <f>'Paul &amp; Harveys 2'!A$1</f>
        <v>Paul &amp; Harveys 2</v>
      </c>
      <c r="C14" s="84">
        <f>'Paul &amp; Harveys 2'!C9</f>
        <v>0.6428571428571429</v>
      </c>
      <c r="D14" s="102">
        <f>'Paul &amp; Harveys 2'!D9</f>
        <v>9</v>
      </c>
      <c r="E14" s="102">
        <f>'Paul &amp; Harveys 2'!E9</f>
        <v>5</v>
      </c>
      <c r="F14" s="98">
        <f>D14+E14</f>
        <v>14</v>
      </c>
      <c r="G14" s="4">
        <f>IF(16-SUM(D14:E14)&lt;0,0,16-(SUM(D14:E14)))</f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0" t="str">
        <f>'Bogarts 1'!B9</f>
        <v>Sam Guiterres</v>
      </c>
      <c r="B15" s="10" t="str">
        <f>'Bogarts 1'!A$1</f>
        <v>Bogarts 1</v>
      </c>
      <c r="C15" s="83">
        <f>'Bogarts 1'!C9</f>
        <v>0.2857142857142857</v>
      </c>
      <c r="D15" s="98">
        <f>'Bogarts 1'!D9</f>
        <v>4</v>
      </c>
      <c r="E15" s="98">
        <f>'Bogarts 1'!E9</f>
        <v>10</v>
      </c>
      <c r="F15" s="98">
        <f>D15+E15</f>
        <v>14</v>
      </c>
      <c r="G15" s="4">
        <f>IF(16-SUM(D15:E15)&lt;0,0,16-(SUM(D15:E15)))</f>
        <v>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8" t="str">
        <f>'Paul &amp; Eddies'!B12</f>
        <v>Jorge Martinez</v>
      </c>
      <c r="B16" s="8" t="str">
        <f>'Paul &amp; Eddies'!A$1</f>
        <v>Paul &amp; Eddies</v>
      </c>
      <c r="C16" s="109">
        <f>'Paul &amp; Eddies'!C12</f>
        <v>0.75</v>
      </c>
      <c r="D16" s="110">
        <f>'Paul &amp; Eddies'!D12</f>
        <v>9</v>
      </c>
      <c r="E16" s="110">
        <f>'Paul &amp; Eddies'!E12</f>
        <v>3</v>
      </c>
      <c r="F16" s="98">
        <f>D16+E16</f>
        <v>12</v>
      </c>
      <c r="G16" s="4">
        <f>IF(16-SUM(D16:E16)&lt;0,0,16-(SUM(D16:E16)))</f>
        <v>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0" t="str">
        <f>'Blue Max'!B9</f>
        <v>Brian Weil</v>
      </c>
      <c r="B17" s="10" t="str">
        <f>'Blue Max'!A$1</f>
        <v>Blue Max</v>
      </c>
      <c r="C17" s="85">
        <f>'Blue Max'!C9</f>
        <v>0.75</v>
      </c>
      <c r="D17" s="99">
        <f>'Blue Max'!D9</f>
        <v>9</v>
      </c>
      <c r="E17" s="99">
        <f>'Blue Max'!E9</f>
        <v>3</v>
      </c>
      <c r="F17" s="98">
        <f>D17+E17</f>
        <v>12</v>
      </c>
      <c r="G17" s="4">
        <f>IF(16-SUM(D17:E17)&lt;0,0,16-(SUM(D17:E17)))</f>
        <v>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0" t="str">
        <f>'Bogarts 1'!B15</f>
        <v>Nick Kapur</v>
      </c>
      <c r="B18" s="10" t="str">
        <f>'Bogarts 1'!A$1</f>
        <v>Bogarts 1</v>
      </c>
      <c r="C18" s="85">
        <f>'Bogarts 1'!C15</f>
        <v>0.58333333333333337</v>
      </c>
      <c r="D18" s="99">
        <f>'Bogarts 1'!D15</f>
        <v>7</v>
      </c>
      <c r="E18" s="99">
        <f>'Bogarts 1'!E15</f>
        <v>5</v>
      </c>
      <c r="F18" s="98">
        <f>D18+E18</f>
        <v>12</v>
      </c>
      <c r="G18" s="4">
        <f>IF(16-SUM(D18:E18)&lt;0,0,16-(SUM(D18:E18)))</f>
        <v>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8" t="str">
        <f>'Paul &amp; Eddies'!B9</f>
        <v>Al Reyes</v>
      </c>
      <c r="B19" s="8" t="str">
        <f>'Paul &amp; Eddies'!A$1</f>
        <v>Paul &amp; Eddies</v>
      </c>
      <c r="C19" s="109">
        <f>'Paul &amp; Eddies'!C9</f>
        <v>0.5</v>
      </c>
      <c r="D19" s="110">
        <f>'Paul &amp; Eddies'!D9</f>
        <v>6</v>
      </c>
      <c r="E19" s="110">
        <f>'Paul &amp; Eddies'!E9</f>
        <v>6</v>
      </c>
      <c r="F19" s="98">
        <f>D19+E19</f>
        <v>12</v>
      </c>
      <c r="G19" s="4">
        <f>IF(16-SUM(D19:E19)&lt;0,0,16-(SUM(D19:E19)))</f>
        <v>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0" t="str">
        <f>'Blue Max'!B13</f>
        <v>Travis Purdom</v>
      </c>
      <c r="B20" s="10" t="str">
        <f>'Blue Max'!A$1</f>
        <v>Blue Max</v>
      </c>
      <c r="C20" s="85">
        <f>'Blue Max'!C13</f>
        <v>0.41666666666666669</v>
      </c>
      <c r="D20" s="99">
        <f>'Blue Max'!D13</f>
        <v>5</v>
      </c>
      <c r="E20" s="99">
        <f>'Blue Max'!E13</f>
        <v>7</v>
      </c>
      <c r="F20" s="98">
        <f>D20+E20</f>
        <v>12</v>
      </c>
      <c r="G20" s="4">
        <f>IF(16-SUM(D20:E20)&lt;0,0,16-(SUM(D20:E20)))</f>
        <v>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225" t="str">
        <f>'Bogarts 1'!B12</f>
        <v>Cheryl Hoffman</v>
      </c>
      <c r="B21" s="225" t="str">
        <f>'Bogarts 1'!A$1</f>
        <v>Bogarts 1</v>
      </c>
      <c r="C21" s="228">
        <f>'Bogarts 1'!C12</f>
        <v>0.41666666666666669</v>
      </c>
      <c r="D21" s="229">
        <f>'Bogarts 1'!D12</f>
        <v>5</v>
      </c>
      <c r="E21" s="229">
        <f>'Bogarts 1'!E12</f>
        <v>7</v>
      </c>
      <c r="F21" s="226">
        <f>D21+E21</f>
        <v>12</v>
      </c>
      <c r="G21" s="227">
        <f>IF(16-SUM(D21:E21)&lt;0,0,16-(SUM(D21:E21)))</f>
        <v>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8" t="str">
        <f>'Paul &amp; Harveys 2'!B12</f>
        <v>Andy Irwin</v>
      </c>
      <c r="B22" s="8" t="str">
        <f>'Paul &amp; Harveys 2'!A$1</f>
        <v>Paul &amp; Harveys 2</v>
      </c>
      <c r="C22" s="109">
        <f>'Paul &amp; Harveys 2'!C12</f>
        <v>0.41666666666666669</v>
      </c>
      <c r="D22" s="110">
        <f>'Paul &amp; Harveys 2'!D12</f>
        <v>5</v>
      </c>
      <c r="E22" s="110">
        <f>'Paul &amp; Harveys 2'!E12</f>
        <v>7</v>
      </c>
      <c r="F22" s="98">
        <f>D22+E22</f>
        <v>12</v>
      </c>
      <c r="G22" s="4">
        <f>IF(16-SUM(D22:E22)&lt;0,0,16-(SUM(D22:E22)))</f>
        <v>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0" t="str">
        <f>'Bogarts 1'!B11</f>
        <v>Mike Causey</v>
      </c>
      <c r="B23" s="10" t="str">
        <f>'Bogarts 1'!A$1</f>
        <v>Bogarts 1</v>
      </c>
      <c r="C23" s="85">
        <f>'Bogarts 1'!C11</f>
        <v>0.25</v>
      </c>
      <c r="D23" s="99">
        <f>'Bogarts 1'!D11</f>
        <v>3</v>
      </c>
      <c r="E23" s="99">
        <f>'Bogarts 1'!E11</f>
        <v>9</v>
      </c>
      <c r="F23" s="98">
        <f>D23+E23</f>
        <v>12</v>
      </c>
      <c r="G23" s="4">
        <f>IF(16-SUM(D23:E23)&lt;0,0,16-(SUM(D23:E23)))</f>
        <v>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0" t="str">
        <f>'Blue Max'!B11</f>
        <v>Eddie Macedo</v>
      </c>
      <c r="B24" s="10" t="str">
        <f>'Blue Max'!A$1</f>
        <v>Blue Max</v>
      </c>
      <c r="C24" s="85">
        <f>'Blue Max'!C11</f>
        <v>0.1</v>
      </c>
      <c r="D24" s="99">
        <f>'Blue Max'!D11</f>
        <v>1</v>
      </c>
      <c r="E24" s="99">
        <f>'Blue Max'!E11</f>
        <v>9</v>
      </c>
      <c r="F24" s="98">
        <f>D24+E24</f>
        <v>10</v>
      </c>
      <c r="G24" s="4">
        <f>IF(16-SUM(D24:E24)&lt;0,0,16-(SUM(D24:E24)))</f>
        <v>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8" t="str">
        <f>'Paul &amp; Eddies'!B11</f>
        <v>Ross Hoksbergen</v>
      </c>
      <c r="B25" s="8" t="str">
        <f>'Paul &amp; Eddies'!A$1</f>
        <v>Paul &amp; Eddies</v>
      </c>
      <c r="C25" s="109">
        <f>'Paul &amp; Eddies'!C11</f>
        <v>0.44444444444444442</v>
      </c>
      <c r="D25" s="110">
        <f>'Paul &amp; Eddies'!D11</f>
        <v>4</v>
      </c>
      <c r="E25" s="110">
        <f>'Paul &amp; Eddies'!E11</f>
        <v>5</v>
      </c>
      <c r="F25" s="98">
        <f>D25+E25</f>
        <v>9</v>
      </c>
      <c r="G25" s="4">
        <f>IF(16-SUM(D25:E25)&lt;0,0,16-(SUM(D25:E25)))</f>
        <v>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8" t="str">
        <f>'Paul &amp; Eddies'!B10</f>
        <v>Patrick Monijo</v>
      </c>
      <c r="B26" s="8" t="str">
        <f>'Paul &amp; Eddies'!A$1</f>
        <v>Paul &amp; Eddies</v>
      </c>
      <c r="C26" s="109">
        <f>'Paul &amp; Eddies'!C10</f>
        <v>0.22222222222222221</v>
      </c>
      <c r="D26" s="110">
        <f>'Paul &amp; Eddies'!D10</f>
        <v>2</v>
      </c>
      <c r="E26" s="110">
        <f>'Paul &amp; Eddies'!E10</f>
        <v>7</v>
      </c>
      <c r="F26" s="98">
        <f>D26+E26</f>
        <v>9</v>
      </c>
      <c r="G26" s="4">
        <f>IF(16-SUM(D26:E26)&lt;0,0,16-(SUM(D26:E26)))</f>
        <v>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8" t="str">
        <f>'Paul &amp; Harveys 2'!B15</f>
        <v>Dave Robles</v>
      </c>
      <c r="B27" s="8" t="str">
        <f>'Paul &amp; Harveys 2'!A$1</f>
        <v>Paul &amp; Harveys 2</v>
      </c>
      <c r="C27" s="109">
        <f>'Paul &amp; Harveys 2'!C15</f>
        <v>0.75</v>
      </c>
      <c r="D27" s="110">
        <f>'Paul &amp; Harveys 2'!D15</f>
        <v>6</v>
      </c>
      <c r="E27" s="110">
        <f>'Paul &amp; Harveys 2'!E15</f>
        <v>2</v>
      </c>
      <c r="F27" s="98">
        <f>D27+E27</f>
        <v>8</v>
      </c>
      <c r="G27" s="4">
        <f>IF(16-SUM(D27:E27)&lt;0,0,16-(SUM(D27:E27)))</f>
        <v>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0" t="str">
        <f>'Blue Max'!B14</f>
        <v>Seth Pagel</v>
      </c>
      <c r="B28" s="10" t="str">
        <f>'Blue Max'!A$1</f>
        <v>Blue Max</v>
      </c>
      <c r="C28" s="85">
        <f>'Blue Max'!C14</f>
        <v>0.625</v>
      </c>
      <c r="D28" s="99">
        <f>'Blue Max'!D14</f>
        <v>5</v>
      </c>
      <c r="E28" s="99">
        <f>'Blue Max'!E14</f>
        <v>3</v>
      </c>
      <c r="F28" s="98">
        <f>D28+E28</f>
        <v>8</v>
      </c>
      <c r="G28" s="4">
        <f>IF(16-SUM(D28:E28)&lt;0,0,16-(SUM(D28:E28)))</f>
        <v>8</v>
      </c>
      <c r="H28" s="2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0" t="str">
        <f>'Blue Max'!B15</f>
        <v>Kevin Weil</v>
      </c>
      <c r="B29" s="10" t="str">
        <f>'Blue Max'!A$1</f>
        <v>Blue Max</v>
      </c>
      <c r="C29" s="85">
        <f>'Blue Max'!C15</f>
        <v>0.5</v>
      </c>
      <c r="D29" s="99">
        <f>'Blue Max'!D15</f>
        <v>4</v>
      </c>
      <c r="E29" s="99">
        <f>'Blue Max'!E15</f>
        <v>4</v>
      </c>
      <c r="F29" s="98">
        <f>D29+E29</f>
        <v>8</v>
      </c>
      <c r="G29" s="4">
        <f>IF(16-SUM(D29:E29)&lt;0,0,16-(SUM(D29:E29)))</f>
        <v>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8" t="str">
        <f>'Paul &amp; Harveys 2'!B11</f>
        <v>John Mawdsley</v>
      </c>
      <c r="B30" s="108" t="str">
        <f>'Paul &amp; Harveys 2'!A$1</f>
        <v>Paul &amp; Harveys 2</v>
      </c>
      <c r="C30" s="84">
        <f>'Paul &amp; Harveys 2'!C11</f>
        <v>0.5</v>
      </c>
      <c r="D30" s="102">
        <f>'Paul &amp; Harveys 2'!D11</f>
        <v>4</v>
      </c>
      <c r="E30" s="102">
        <f>'Paul &amp; Harveys 2'!E11</f>
        <v>4</v>
      </c>
      <c r="F30" s="98">
        <f>D30+E30</f>
        <v>8</v>
      </c>
      <c r="G30" s="4">
        <f>IF(16-SUM(D30:E30)&lt;0,0,16-(SUM(D30:E30)))</f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8" t="str">
        <f>'Paul &amp; Harveys 2'!B10</f>
        <v>Jimmy Robles</v>
      </c>
      <c r="B31" s="108" t="str">
        <f>'Paul &amp; Harveys 2'!A$1</f>
        <v>Paul &amp; Harveys 2</v>
      </c>
      <c r="C31" s="84">
        <f>'Paul &amp; Harveys 2'!C10</f>
        <v>0.25</v>
      </c>
      <c r="D31" s="102">
        <f>'Paul &amp; Harveys 2'!D10</f>
        <v>2</v>
      </c>
      <c r="E31" s="102">
        <f>'Paul &amp; Harveys 2'!E10</f>
        <v>6</v>
      </c>
      <c r="F31" s="98">
        <f>D31+E31</f>
        <v>8</v>
      </c>
      <c r="G31" s="4">
        <f>IF(16-SUM(D31:E31)&lt;0,0,16-(SUM(D31:E31)))</f>
        <v>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0" t="str">
        <f>'Bogarts 1'!B16</f>
        <v>Adrian Escalnte</v>
      </c>
      <c r="B32" s="86" t="str">
        <f>'Bogarts 1'!A$1</f>
        <v>Bogarts 1</v>
      </c>
      <c r="C32" s="83">
        <f>'Bogarts 1'!C16</f>
        <v>0</v>
      </c>
      <c r="D32" s="98">
        <f>'Bogarts 1'!D16</f>
        <v>0</v>
      </c>
      <c r="E32" s="98">
        <f>'Bogarts 1'!E16</f>
        <v>6</v>
      </c>
      <c r="F32" s="98">
        <f>D32+E32</f>
        <v>6</v>
      </c>
      <c r="G32" s="4">
        <f>IF(16-SUM(D32:E32)&lt;0,0,16-(SUM(D32:E32)))</f>
        <v>10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8" t="str">
        <f>'Paul &amp; Eddies'!B15</f>
        <v>Forfeit</v>
      </c>
      <c r="B33" s="108" t="str">
        <f>'Paul &amp; Eddies'!A$1</f>
        <v>Paul &amp; Eddies</v>
      </c>
      <c r="C33" s="84">
        <f>'Paul &amp; Eddies'!C15</f>
        <v>1</v>
      </c>
      <c r="D33" s="102">
        <f>'Paul &amp; Eddies'!D15</f>
        <v>4</v>
      </c>
      <c r="E33" s="102">
        <f>'Paul &amp; Eddies'!E15</f>
        <v>0</v>
      </c>
      <c r="F33" s="98">
        <f>D33+E33</f>
        <v>4</v>
      </c>
      <c r="G33" s="4">
        <f>IF(16-SUM(D33:E33)&lt;0,0,16-(SUM(D33:E33)))</f>
        <v>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0" t="str">
        <f>'Bogarts 1'!B13</f>
        <v>John Sellers</v>
      </c>
      <c r="B34" s="86" t="str">
        <f>'Bogarts 1'!A$1</f>
        <v>Bogarts 1</v>
      </c>
      <c r="C34" s="83">
        <f>'Bogarts 1'!C13</f>
        <v>0.25</v>
      </c>
      <c r="D34" s="98">
        <f>'Bogarts 1'!D13</f>
        <v>1</v>
      </c>
      <c r="E34" s="98">
        <f>'Bogarts 1'!E13</f>
        <v>3</v>
      </c>
      <c r="F34" s="98">
        <f>D34+E34</f>
        <v>4</v>
      </c>
      <c r="G34" s="4">
        <f>IF(16-SUM(D34:E34)&lt;0,0,16-(SUM(D34:E34)))</f>
        <v>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0" t="str">
        <f>'Bogarts 1'!B14</f>
        <v>Forfeit</v>
      </c>
      <c r="B35" s="86" t="str">
        <f>'Bogarts 1'!A$1</f>
        <v>Bogarts 1</v>
      </c>
      <c r="C35" s="83">
        <f>'Bogarts 1'!C14</f>
        <v>0</v>
      </c>
      <c r="D35" s="98">
        <f>'Bogarts 1'!D14</f>
        <v>0</v>
      </c>
      <c r="E35" s="98">
        <f>'Bogarts 1'!E14</f>
        <v>4</v>
      </c>
      <c r="F35" s="98">
        <f>D35+E35</f>
        <v>4</v>
      </c>
      <c r="G35" s="4">
        <f>IF(16-SUM(D35:E35)&lt;0,0,16-(SUM(D35:E35)))</f>
        <v>12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8" t="str">
        <f>'Paul &amp; Eddies'!B16</f>
        <v>Khai ?</v>
      </c>
      <c r="B36" s="108" t="str">
        <f>'Paul &amp; Eddies'!A$1</f>
        <v>Paul &amp; Eddies</v>
      </c>
      <c r="C36" s="84">
        <f>'Paul &amp; Eddies'!C16</f>
        <v>0</v>
      </c>
      <c r="D36" s="102">
        <f>'Paul &amp; Eddies'!D16</f>
        <v>0</v>
      </c>
      <c r="E36" s="102">
        <f>'Paul &amp; Eddies'!E16</f>
        <v>3</v>
      </c>
      <c r="F36" s="98">
        <f>D36+E36</f>
        <v>3</v>
      </c>
      <c r="G36" s="4">
        <f>IF(16-SUM(D36:E36)&lt;0,0,16-(SUM(D36:E36)))</f>
        <v>13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hidden="1" customHeight="1" x14ac:dyDescent="0.25">
      <c r="A37" s="8" t="str">
        <f>'Paul &amp; Eddies'!B17</f>
        <v>9 _Team_Paul&amp;Eddies</v>
      </c>
      <c r="B37" s="108" t="str">
        <f>'Paul &amp; Eddies'!A$1</f>
        <v>Paul &amp; Eddies</v>
      </c>
      <c r="C37" s="84" t="e">
        <f>'Paul &amp; Eddies'!C17</f>
        <v>#DIV/0!</v>
      </c>
      <c r="D37" s="102">
        <f>'Paul &amp; Eddies'!D17</f>
        <v>0</v>
      </c>
      <c r="E37" s="102">
        <f>'Paul &amp; Eddies'!E17</f>
        <v>0</v>
      </c>
      <c r="F37" s="98">
        <f>D37+E37</f>
        <v>0</v>
      </c>
      <c r="G37" s="4">
        <f>IF(16-SUM(D37:E37)&lt;0,0,16-(SUM(D37:E37)))</f>
        <v>16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hidden="1" customHeight="1" x14ac:dyDescent="0.25">
      <c r="A38" s="8" t="str">
        <f>BYE!B17</f>
        <v>9 _Team_BYE</v>
      </c>
      <c r="B38" s="108" t="str">
        <f>BYE!A$1</f>
        <v>zBYE</v>
      </c>
      <c r="C38" s="84" t="e">
        <f>BYE!C17</f>
        <v>#DIV/0!</v>
      </c>
      <c r="D38" s="102">
        <f>BYE!D17</f>
        <v>0</v>
      </c>
      <c r="E38" s="102">
        <f>BYE!E17</f>
        <v>0</v>
      </c>
      <c r="F38" s="98">
        <f>D38+E38</f>
        <v>0</v>
      </c>
      <c r="G38" s="4">
        <f>IF(16-SUM(D38:E38)&lt;0,0,16-(SUM(D38:E38)))</f>
        <v>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 x14ac:dyDescent="0.25">
      <c r="A39" s="10" t="str">
        <f>'Bogarts 3'!B17</f>
        <v>9 _Team_Bogarts3</v>
      </c>
      <c r="B39" s="86" t="str">
        <f>'Bogarts 3'!A$1</f>
        <v>Bogarts 3</v>
      </c>
      <c r="C39" s="83" t="e">
        <f>'Bogarts 3'!C17</f>
        <v>#DIV/0!</v>
      </c>
      <c r="D39" s="98">
        <f>'Bogarts 3'!D17</f>
        <v>0</v>
      </c>
      <c r="E39" s="98">
        <f>'Bogarts 3'!E17</f>
        <v>0</v>
      </c>
      <c r="F39" s="98">
        <f>D39+E39</f>
        <v>0</v>
      </c>
      <c r="G39" s="4">
        <f>IF(16-SUM(D39:E39)&lt;0,0,16-(SUM(D39:E39)))</f>
        <v>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hidden="1" customHeight="1" x14ac:dyDescent="0.25">
      <c r="A40" s="10" t="str">
        <f>'Bogarts 1'!B17</f>
        <v>9 _Team_Bogarts1</v>
      </c>
      <c r="B40" s="86" t="str">
        <f>'Bogarts 1'!A$1</f>
        <v>Bogarts 1</v>
      </c>
      <c r="C40" s="83" t="e">
        <f>'Bogarts 1'!C17</f>
        <v>#DIV/0!</v>
      </c>
      <c r="D40" s="98">
        <f>'Bogarts 1'!D17</f>
        <v>0</v>
      </c>
      <c r="E40" s="98">
        <f>'Bogarts 1'!E17</f>
        <v>0</v>
      </c>
      <c r="F40" s="98">
        <f>D40+E40</f>
        <v>0</v>
      </c>
      <c r="G40" s="4">
        <f>IF(16-SUM(D40:E40)&lt;0,0,16-(SUM(D40:E40)))</f>
        <v>16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hidden="1" customHeight="1" x14ac:dyDescent="0.25">
      <c r="A41" s="10" t="str">
        <f>'Blue Max'!B17</f>
        <v>9 _Team_Blue Max</v>
      </c>
      <c r="B41" s="86" t="str">
        <f>'Blue Max'!A$1</f>
        <v>Blue Max</v>
      </c>
      <c r="C41" s="83" t="e">
        <f>'Blue Max'!C17</f>
        <v>#DIV/0!</v>
      </c>
      <c r="D41" s="98">
        <f>'Blue Max'!D17</f>
        <v>0</v>
      </c>
      <c r="E41" s="98">
        <f>'Blue Max'!E17</f>
        <v>0</v>
      </c>
      <c r="F41" s="98">
        <f>D41+E41</f>
        <v>0</v>
      </c>
      <c r="G41" s="4">
        <f>IF(16-SUM(D41:E41)&lt;0,0,16-(SUM(D41:E41)))</f>
        <v>16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hidden="1" customHeight="1" x14ac:dyDescent="0.25">
      <c r="A42" s="8" t="str">
        <f>'TEAM 9'!B17</f>
        <v>9 _TEAM 9</v>
      </c>
      <c r="B42" s="108" t="str">
        <f>'TEAM 9'!A$1</f>
        <v>TEAM NAME 9</v>
      </c>
      <c r="C42" s="84">
        <f>'TEAM 9'!C17</f>
        <v>0</v>
      </c>
      <c r="D42" s="84">
        <f>'TEAM 9'!D17</f>
        <v>0</v>
      </c>
      <c r="E42" s="84">
        <f>'TEAM 9'!E17</f>
        <v>0</v>
      </c>
      <c r="F42" s="98">
        <f>D42+E42</f>
        <v>0</v>
      </c>
      <c r="G42" s="4">
        <f>IF(16-SUM(D42:E42)&lt;0,0,16-(SUM(D42:E42)))</f>
        <v>16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hidden="1" customHeight="1" x14ac:dyDescent="0.25">
      <c r="A43" s="8" t="str">
        <f>'TEAM 8'!B17</f>
        <v>9 _TEAM 8</v>
      </c>
      <c r="B43" s="108" t="str">
        <f>'TEAM 8'!A$1</f>
        <v>TEAM NAME 8</v>
      </c>
      <c r="C43" s="84">
        <f>'TEAM 8'!C17</f>
        <v>0</v>
      </c>
      <c r="D43" s="102">
        <f>'TEAM 8'!D17</f>
        <v>0</v>
      </c>
      <c r="E43" s="102">
        <f>'TEAM 8'!E17</f>
        <v>0</v>
      </c>
      <c r="F43" s="98">
        <f>D43+E43</f>
        <v>0</v>
      </c>
      <c r="G43" s="4">
        <f>IF(16-SUM(D43:E43)&lt;0,0,16-(SUM(D43:E43)))</f>
        <v>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hidden="1" customHeight="1" x14ac:dyDescent="0.25">
      <c r="A44" s="8" t="str">
        <f>'TEAM 7'!B17</f>
        <v>9 _TEAM 7</v>
      </c>
      <c r="B44" s="108" t="str">
        <f>'TEAM 7'!A$1</f>
        <v>TEAM NAME 7</v>
      </c>
      <c r="C44" s="84">
        <f>'TEAM 7'!C17</f>
        <v>0</v>
      </c>
      <c r="D44" s="102">
        <f>'TEAM 7'!D17</f>
        <v>0</v>
      </c>
      <c r="E44" s="102">
        <f>'TEAM 7'!E17</f>
        <v>0</v>
      </c>
      <c r="F44" s="98">
        <f>D44+E44</f>
        <v>0</v>
      </c>
      <c r="G44" s="4">
        <f>IF(16-SUM(D44:E44)&lt;0,0,16-(SUM(D44:E44)))</f>
        <v>16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hidden="1" customHeight="1" x14ac:dyDescent="0.25">
      <c r="A45" s="8" t="str">
        <f>'TEAM 10'!B17</f>
        <v>9 _TEAM 10</v>
      </c>
      <c r="B45" s="8" t="str">
        <f>'TEAM 10'!A$1</f>
        <v>TEAM NAME 10</v>
      </c>
      <c r="C45" s="84">
        <f>'TEAM 10'!C17</f>
        <v>0</v>
      </c>
      <c r="D45" s="102">
        <f>'TEAM 10'!D17</f>
        <v>0</v>
      </c>
      <c r="E45" s="102">
        <f>'TEAM 10'!E17</f>
        <v>0</v>
      </c>
      <c r="F45" s="98">
        <f>D45+E45</f>
        <v>0</v>
      </c>
      <c r="G45" s="4">
        <f>IF(16-SUM(D45:E45)&lt;0,0,16-(SUM(D45:E45)))</f>
        <v>16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hidden="1" customHeight="1" x14ac:dyDescent="0.25">
      <c r="A46" s="8" t="str">
        <f>BYE!B16</f>
        <v>8 _Team_BYE</v>
      </c>
      <c r="B46" s="8" t="str">
        <f>BYE!A$1</f>
        <v>zBYE</v>
      </c>
      <c r="C46" s="84" t="e">
        <f>BYE!C16</f>
        <v>#DIV/0!</v>
      </c>
      <c r="D46" s="102">
        <f>BYE!D16</f>
        <v>0</v>
      </c>
      <c r="E46" s="102">
        <f>BYE!E16</f>
        <v>0</v>
      </c>
      <c r="F46" s="98">
        <f>D46+E46</f>
        <v>0</v>
      </c>
      <c r="G46" s="4">
        <f>IF(16-SUM(D46:E46)&lt;0,0,16-(SUM(D46:E46)))</f>
        <v>16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hidden="1" customHeight="1" x14ac:dyDescent="0.25">
      <c r="A47" s="10" t="str">
        <f>'Bogarts 3'!B16</f>
        <v>8 _Team_Bogarts3</v>
      </c>
      <c r="B47" s="10" t="str">
        <f>'Bogarts 3'!A$1</f>
        <v>Bogarts 3</v>
      </c>
      <c r="C47" s="83" t="e">
        <f>'Bogarts 3'!C16</f>
        <v>#DIV/0!</v>
      </c>
      <c r="D47" s="98">
        <f>'Bogarts 3'!D16</f>
        <v>0</v>
      </c>
      <c r="E47" s="98">
        <f>'Bogarts 3'!E16</f>
        <v>0</v>
      </c>
      <c r="F47" s="98">
        <f>D47+E47</f>
        <v>0</v>
      </c>
      <c r="G47" s="4">
        <f>IF(16-SUM(D47:E47)&lt;0,0,16-(SUM(D47:E47)))</f>
        <v>16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hidden="1" customHeight="1" x14ac:dyDescent="0.25">
      <c r="A48" s="10" t="str">
        <f>'Blue Max'!B16</f>
        <v>8 _Team_Blue Max</v>
      </c>
      <c r="B48" s="10" t="str">
        <f>'Blue Max'!A$1</f>
        <v>Blue Max</v>
      </c>
      <c r="C48" s="83" t="e">
        <f>'Blue Max'!C16</f>
        <v>#DIV/0!</v>
      </c>
      <c r="D48" s="98">
        <f>'Blue Max'!D16</f>
        <v>0</v>
      </c>
      <c r="E48" s="98">
        <f>'Blue Max'!E16</f>
        <v>0</v>
      </c>
      <c r="F48" s="98">
        <f>D48+E48</f>
        <v>0</v>
      </c>
      <c r="G48" s="4">
        <f>IF(16-SUM(D48:E48)&lt;0,0,16-(SUM(D48:E48)))</f>
        <v>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hidden="1" customHeight="1" x14ac:dyDescent="0.25">
      <c r="A49" s="8" t="str">
        <f>'TEAM 9'!B16</f>
        <v>8 _TEAM 9</v>
      </c>
      <c r="B49" s="8" t="str">
        <f>'TEAM 9'!A$1</f>
        <v>TEAM NAME 9</v>
      </c>
      <c r="C49" s="84">
        <f>'TEAM 9'!C16</f>
        <v>0</v>
      </c>
      <c r="D49" s="84">
        <f>'TEAM 9'!D16</f>
        <v>0</v>
      </c>
      <c r="E49" s="84">
        <f>'TEAM 9'!E16</f>
        <v>0</v>
      </c>
      <c r="F49" s="98">
        <f>D49+E49</f>
        <v>0</v>
      </c>
      <c r="G49" s="4">
        <f>IF(16-SUM(D49:E49)&lt;0,0,16-(SUM(D49:E49)))</f>
        <v>16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hidden="1" customHeight="1" x14ac:dyDescent="0.25">
      <c r="A50" s="8" t="str">
        <f>'TEAM 8'!B16</f>
        <v>8 _TEAM 8</v>
      </c>
      <c r="B50" s="8" t="str">
        <f>'TEAM 8'!A$1</f>
        <v>TEAM NAME 8</v>
      </c>
      <c r="C50" s="84">
        <f>'TEAM 8'!C16</f>
        <v>0</v>
      </c>
      <c r="D50" s="102">
        <f>'TEAM 8'!D16</f>
        <v>0</v>
      </c>
      <c r="E50" s="102">
        <f>'TEAM 8'!E16</f>
        <v>0</v>
      </c>
      <c r="F50" s="98">
        <f>D50+E50</f>
        <v>0</v>
      </c>
      <c r="G50" s="4">
        <f>IF(16-SUM(D50:E50)&lt;0,0,16-(SUM(D50:E50)))</f>
        <v>16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hidden="1" customHeight="1" x14ac:dyDescent="0.25">
      <c r="A51" s="8" t="str">
        <f>'TEAM 7'!B16</f>
        <v>8 _TEAM 7</v>
      </c>
      <c r="B51" s="8" t="str">
        <f>'TEAM 7'!A$1</f>
        <v>TEAM NAME 7</v>
      </c>
      <c r="C51" s="84">
        <f>'TEAM 7'!C16</f>
        <v>0</v>
      </c>
      <c r="D51" s="102">
        <f>'TEAM 7'!D16</f>
        <v>0</v>
      </c>
      <c r="E51" s="102">
        <f>'TEAM 7'!E16</f>
        <v>0</v>
      </c>
      <c r="F51" s="98">
        <f>D51+E51</f>
        <v>0</v>
      </c>
      <c r="G51" s="4">
        <f>IF(16-SUM(D51:E51)&lt;0,0,16-(SUM(D51:E51)))</f>
        <v>16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hidden="1" customHeight="1" x14ac:dyDescent="0.25">
      <c r="A52" s="8" t="str">
        <f>'TEAM 10'!B16</f>
        <v>8 _TEAM 10</v>
      </c>
      <c r="B52" s="8" t="str">
        <f>'TEAM 10'!A$1</f>
        <v>TEAM NAME 10</v>
      </c>
      <c r="C52" s="84">
        <f>'TEAM 10'!C16</f>
        <v>0</v>
      </c>
      <c r="D52" s="102">
        <f>'TEAM 10'!D16</f>
        <v>0</v>
      </c>
      <c r="E52" s="102">
        <f>'TEAM 10'!E16</f>
        <v>0</v>
      </c>
      <c r="F52" s="98">
        <f>D52+E52</f>
        <v>0</v>
      </c>
      <c r="G52" s="4">
        <f>IF(16-SUM(D52:E52)&lt;0,0,16-(SUM(D52:E52)))</f>
        <v>16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hidden="1" customHeight="1" x14ac:dyDescent="0.25">
      <c r="A53" s="8" t="str">
        <f>BYE!B15</f>
        <v>7 _Team_BYE</v>
      </c>
      <c r="B53" s="8" t="str">
        <f>BYE!A$1</f>
        <v>zBYE</v>
      </c>
      <c r="C53" s="84" t="e">
        <f>BYE!C15</f>
        <v>#DIV/0!</v>
      </c>
      <c r="D53" s="102">
        <f>BYE!D15</f>
        <v>0</v>
      </c>
      <c r="E53" s="102">
        <f>BYE!E15</f>
        <v>0</v>
      </c>
      <c r="F53" s="98">
        <f>D53+E53</f>
        <v>0</v>
      </c>
      <c r="G53" s="4">
        <f>IF(16-SUM(D53:E53)&lt;0,0,16-(SUM(D53:E53)))</f>
        <v>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hidden="1" customHeight="1" x14ac:dyDescent="0.25">
      <c r="A54" s="10" t="str">
        <f>'Bogarts 3'!B15</f>
        <v>7 _Team_Bogarts3</v>
      </c>
      <c r="B54" s="10" t="str">
        <f>'Bogarts 3'!A$1</f>
        <v>Bogarts 3</v>
      </c>
      <c r="C54" s="83" t="e">
        <f>'Bogarts 3'!C15</f>
        <v>#DIV/0!</v>
      </c>
      <c r="D54" s="98">
        <f>'Bogarts 3'!D15</f>
        <v>0</v>
      </c>
      <c r="E54" s="98">
        <f>'Bogarts 3'!E15</f>
        <v>0</v>
      </c>
      <c r="F54" s="98">
        <f>D54+E54</f>
        <v>0</v>
      </c>
      <c r="G54" s="4">
        <f>IF(16-SUM(D54:E54)&lt;0,0,16-(SUM(D54:E54)))</f>
        <v>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hidden="1" customHeight="1" x14ac:dyDescent="0.25">
      <c r="A55" s="8" t="str">
        <f>'TEAM 9'!B15</f>
        <v>7 _TEAM 9</v>
      </c>
      <c r="B55" s="8" t="str">
        <f>'TEAM 9'!A$1</f>
        <v>TEAM NAME 9</v>
      </c>
      <c r="C55" s="84">
        <f>'TEAM 9'!C15</f>
        <v>0</v>
      </c>
      <c r="D55" s="84">
        <f>'TEAM 9'!D15</f>
        <v>0</v>
      </c>
      <c r="E55" s="84">
        <f>'TEAM 9'!E15</f>
        <v>0</v>
      </c>
      <c r="F55" s="98">
        <f>D55+E55</f>
        <v>0</v>
      </c>
      <c r="G55" s="4">
        <f>IF(16-SUM(D55:E55)&lt;0,0,16-(SUM(D55:E55)))</f>
        <v>16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hidden="1" customHeight="1" x14ac:dyDescent="0.25">
      <c r="A56" s="8" t="str">
        <f>'TEAM 8'!B15</f>
        <v>7 _TEAM 8</v>
      </c>
      <c r="B56" s="8" t="str">
        <f>'TEAM 8'!A$1</f>
        <v>TEAM NAME 8</v>
      </c>
      <c r="C56" s="84">
        <f>'TEAM 8'!C15</f>
        <v>0</v>
      </c>
      <c r="D56" s="102">
        <f>'TEAM 8'!D15</f>
        <v>0</v>
      </c>
      <c r="E56" s="102">
        <f>'TEAM 8'!E15</f>
        <v>0</v>
      </c>
      <c r="F56" s="98">
        <f>D56+E56</f>
        <v>0</v>
      </c>
      <c r="G56" s="4">
        <f>IF(16-SUM(D56:E56)&lt;0,0,16-(SUM(D56:E56)))</f>
        <v>16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hidden="1" customHeight="1" x14ac:dyDescent="0.25">
      <c r="A57" s="8" t="str">
        <f>'TEAM 7'!B15</f>
        <v>7 _TEAM 7</v>
      </c>
      <c r="B57" s="8" t="str">
        <f>'TEAM 7'!A$1</f>
        <v>TEAM NAME 7</v>
      </c>
      <c r="C57" s="84">
        <f>'TEAM 7'!C15</f>
        <v>0</v>
      </c>
      <c r="D57" s="102">
        <f>'TEAM 7'!D15</f>
        <v>0</v>
      </c>
      <c r="E57" s="102">
        <f>'TEAM 7'!E15</f>
        <v>0</v>
      </c>
      <c r="F57" s="98">
        <f>D57+E57</f>
        <v>0</v>
      </c>
      <c r="G57" s="4">
        <f>IF(16-SUM(D57:E57)&lt;0,0,16-(SUM(D57:E57)))</f>
        <v>16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hidden="1" customHeight="1" x14ac:dyDescent="0.25">
      <c r="A58" s="8" t="str">
        <f>'TEAM 10'!B15</f>
        <v>7 _TEAM 10</v>
      </c>
      <c r="B58" s="8" t="str">
        <f>'TEAM 10'!A$1</f>
        <v>TEAM NAME 10</v>
      </c>
      <c r="C58" s="84">
        <f>'TEAM 10'!C15</f>
        <v>0</v>
      </c>
      <c r="D58" s="102">
        <f>'TEAM 10'!D15</f>
        <v>0</v>
      </c>
      <c r="E58" s="102">
        <f>'TEAM 10'!E15</f>
        <v>0</v>
      </c>
      <c r="F58" s="98">
        <f>D58+E58</f>
        <v>0</v>
      </c>
      <c r="G58" s="4">
        <f>IF(16-SUM(D58:E58)&lt;0,0,16-(SUM(D58:E58)))</f>
        <v>16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 x14ac:dyDescent="0.25">
      <c r="A59" s="8" t="str">
        <f>BYE!B14</f>
        <v>6 _Team_BYE</v>
      </c>
      <c r="B59" s="8" t="str">
        <f>BYE!A$1</f>
        <v>zBYE</v>
      </c>
      <c r="C59" s="84" t="e">
        <f>BYE!C14</f>
        <v>#DIV/0!</v>
      </c>
      <c r="D59" s="102">
        <f>BYE!D14</f>
        <v>0</v>
      </c>
      <c r="E59" s="102">
        <f>BYE!E14</f>
        <v>0</v>
      </c>
      <c r="F59" s="98">
        <f>D59+E59</f>
        <v>0</v>
      </c>
      <c r="G59" s="4">
        <f>IF(16-SUM(D59:E59)&lt;0,0,16-(SUM(D59:E59)))</f>
        <v>16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hidden="1" customHeight="1" x14ac:dyDescent="0.25">
      <c r="A60" s="10" t="str">
        <f>'Bogarts 3'!B14</f>
        <v>6 _Team_Bogarts3</v>
      </c>
      <c r="B60" s="10" t="str">
        <f>'Bogarts 3'!A$1</f>
        <v>Bogarts 3</v>
      </c>
      <c r="C60" s="83" t="e">
        <f>'Bogarts 3'!C14</f>
        <v>#DIV/0!</v>
      </c>
      <c r="D60" s="98">
        <f>'Bogarts 3'!D14</f>
        <v>0</v>
      </c>
      <c r="E60" s="98">
        <f>'Bogarts 3'!E14</f>
        <v>0</v>
      </c>
      <c r="F60" s="98">
        <f>D60+E60</f>
        <v>0</v>
      </c>
      <c r="G60" s="4">
        <f>IF(16-SUM(D60:E60)&lt;0,0,16-(SUM(D60:E60)))</f>
        <v>16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hidden="1" customHeight="1" x14ac:dyDescent="0.25">
      <c r="A61" s="8" t="str">
        <f>'TEAM 9'!B14</f>
        <v>6 _TEAM 9</v>
      </c>
      <c r="B61" s="8" t="str">
        <f>'TEAM 9'!A$1</f>
        <v>TEAM NAME 9</v>
      </c>
      <c r="C61" s="84">
        <f>'TEAM 9'!C14</f>
        <v>0</v>
      </c>
      <c r="D61" s="84">
        <f>'TEAM 9'!D14</f>
        <v>0</v>
      </c>
      <c r="E61" s="84">
        <f>'TEAM 9'!E14</f>
        <v>0</v>
      </c>
      <c r="F61" s="98">
        <f>D61+E61</f>
        <v>0</v>
      </c>
      <c r="G61" s="4">
        <f>IF(16-SUM(D61:E61)&lt;0,0,16-(SUM(D61:E61)))</f>
        <v>16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hidden="1" customHeight="1" x14ac:dyDescent="0.25">
      <c r="A62" s="8" t="str">
        <f>'TEAM 8'!B14</f>
        <v>6 _TEAM 8</v>
      </c>
      <c r="B62" s="8" t="str">
        <f>'TEAM 8'!A$1</f>
        <v>TEAM NAME 8</v>
      </c>
      <c r="C62" s="84">
        <f>'TEAM 8'!C14</f>
        <v>0</v>
      </c>
      <c r="D62" s="102">
        <f>'TEAM 8'!D14</f>
        <v>0</v>
      </c>
      <c r="E62" s="102">
        <f>'TEAM 8'!E14</f>
        <v>0</v>
      </c>
      <c r="F62" s="98">
        <f>D62+E62</f>
        <v>0</v>
      </c>
      <c r="G62" s="4">
        <f>IF(16-SUM(D62:E62)&lt;0,0,16-(SUM(D62:E62)))</f>
        <v>16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hidden="1" customHeight="1" x14ac:dyDescent="0.25">
      <c r="A63" s="8" t="str">
        <f>'TEAM 7'!B14</f>
        <v>6 _TEAM 7</v>
      </c>
      <c r="B63" s="8" t="str">
        <f>'TEAM 7'!A$1</f>
        <v>TEAM NAME 7</v>
      </c>
      <c r="C63" s="84">
        <f>'TEAM 7'!C14</f>
        <v>0</v>
      </c>
      <c r="D63" s="102">
        <f>'TEAM 7'!D14</f>
        <v>0</v>
      </c>
      <c r="E63" s="102">
        <f>'TEAM 7'!E14</f>
        <v>0</v>
      </c>
      <c r="F63" s="98">
        <f>D63+E63</f>
        <v>0</v>
      </c>
      <c r="G63" s="4">
        <f>IF(16-SUM(D63:E63)&lt;0,0,16-(SUM(D63:E63)))</f>
        <v>16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hidden="1" customHeight="1" x14ac:dyDescent="0.25">
      <c r="A64" s="8" t="str">
        <f>'TEAM 10'!B14</f>
        <v>6 _TEAM 10</v>
      </c>
      <c r="B64" s="8" t="str">
        <f>'TEAM 10'!A$1</f>
        <v>TEAM NAME 10</v>
      </c>
      <c r="C64" s="84">
        <f>'TEAM 10'!C14</f>
        <v>0</v>
      </c>
      <c r="D64" s="102">
        <f>'TEAM 10'!D14</f>
        <v>0</v>
      </c>
      <c r="E64" s="102">
        <f>'TEAM 10'!E14</f>
        <v>0</v>
      </c>
      <c r="F64" s="98">
        <f>D64+E64</f>
        <v>0</v>
      </c>
      <c r="G64" s="4">
        <f>IF(16-SUM(D64:E64)&lt;0,0,16-(SUM(D64:E64)))</f>
        <v>16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hidden="1" customHeight="1" x14ac:dyDescent="0.25">
      <c r="A65" s="8" t="str">
        <f>BYE!B13</f>
        <v>5 _Team_BYE</v>
      </c>
      <c r="B65" s="8" t="str">
        <f>BYE!A$1</f>
        <v>zBYE</v>
      </c>
      <c r="C65" s="84" t="e">
        <f>BYE!C13</f>
        <v>#DIV/0!</v>
      </c>
      <c r="D65" s="102">
        <f>BYE!D13</f>
        <v>0</v>
      </c>
      <c r="E65" s="102">
        <f>BYE!E13</f>
        <v>0</v>
      </c>
      <c r="F65" s="98">
        <f>D65+E65</f>
        <v>0</v>
      </c>
      <c r="G65" s="4">
        <f>IF(16-SUM(D65:E65)&lt;0,0,16-(SUM(D65:E65)))</f>
        <v>16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hidden="1" customHeight="1" x14ac:dyDescent="0.25">
      <c r="A66" s="8" t="str">
        <f>'TEAM 9'!B13</f>
        <v>5 _TEAM 9</v>
      </c>
      <c r="B66" s="8" t="str">
        <f>'TEAM 9'!A$1</f>
        <v>TEAM NAME 9</v>
      </c>
      <c r="C66" s="84">
        <f>'TEAM 9'!C13</f>
        <v>0</v>
      </c>
      <c r="D66" s="84">
        <f>'TEAM 9'!D13</f>
        <v>0</v>
      </c>
      <c r="E66" s="84">
        <f>'TEAM 9'!E13</f>
        <v>0</v>
      </c>
      <c r="F66" s="98">
        <f>D66+E66</f>
        <v>0</v>
      </c>
      <c r="G66" s="4">
        <f>IF(16-SUM(D66:E66)&lt;0,0,16-(SUM(D66:E66)))</f>
        <v>16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hidden="1" customHeight="1" x14ac:dyDescent="0.25">
      <c r="A67" s="8" t="str">
        <f>'TEAM 8'!B13</f>
        <v>5 _TEAM 8</v>
      </c>
      <c r="B67" s="8" t="str">
        <f>'TEAM 8'!A$1</f>
        <v>TEAM NAME 8</v>
      </c>
      <c r="C67" s="84">
        <f>'TEAM 8'!C13</f>
        <v>0</v>
      </c>
      <c r="D67" s="102">
        <f>'TEAM 8'!D13</f>
        <v>0</v>
      </c>
      <c r="E67" s="102">
        <f>'TEAM 8'!E13</f>
        <v>0</v>
      </c>
      <c r="F67" s="98">
        <f>D67+E67</f>
        <v>0</v>
      </c>
      <c r="G67" s="4">
        <f>IF(16-SUM(D67:E67)&lt;0,0,16-(SUM(D67:E67)))</f>
        <v>16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hidden="1" customHeight="1" x14ac:dyDescent="0.25">
      <c r="A68" s="8" t="str">
        <f>'TEAM 7'!B13</f>
        <v>5 _TEAM 7</v>
      </c>
      <c r="B68" s="8" t="str">
        <f>'TEAM 7'!A$1</f>
        <v>TEAM NAME 7</v>
      </c>
      <c r="C68" s="84">
        <f>'TEAM 7'!C13</f>
        <v>0</v>
      </c>
      <c r="D68" s="102">
        <f>'TEAM 7'!D13</f>
        <v>0</v>
      </c>
      <c r="E68" s="102">
        <f>'TEAM 7'!E13</f>
        <v>0</v>
      </c>
      <c r="F68" s="98">
        <f>D68+E68</f>
        <v>0</v>
      </c>
      <c r="G68" s="4">
        <f>IF(16-SUM(D68:E68)&lt;0,0,16-(SUM(D68:E68)))</f>
        <v>16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hidden="1" customHeight="1" x14ac:dyDescent="0.25">
      <c r="A69" s="8" t="str">
        <f>'TEAM 10'!B13</f>
        <v>5 _TEAM 10</v>
      </c>
      <c r="B69" s="8" t="str">
        <f>'TEAM 10'!A$1</f>
        <v>TEAM NAME 10</v>
      </c>
      <c r="C69" s="84">
        <f>'TEAM 10'!C13</f>
        <v>0</v>
      </c>
      <c r="D69" s="102">
        <f>'TEAM 10'!D13</f>
        <v>0</v>
      </c>
      <c r="E69" s="102">
        <f>'TEAM 10'!E13</f>
        <v>0</v>
      </c>
      <c r="F69" s="98">
        <f>D69+E69</f>
        <v>0</v>
      </c>
      <c r="G69" s="4">
        <f>IF(16-SUM(D69:E69)&lt;0,0,16-(SUM(D69:E69)))</f>
        <v>16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hidden="1" customHeight="1" x14ac:dyDescent="0.25">
      <c r="A70" s="8" t="str">
        <f>BYE!B12</f>
        <v>4 _Team_BYE</v>
      </c>
      <c r="B70" s="8" t="str">
        <f>BYE!A$1</f>
        <v>zBYE</v>
      </c>
      <c r="C70" s="84" t="e">
        <f>BYE!C12</f>
        <v>#DIV/0!</v>
      </c>
      <c r="D70" s="102">
        <f>BYE!D12</f>
        <v>0</v>
      </c>
      <c r="E70" s="102">
        <f>BYE!E12</f>
        <v>0</v>
      </c>
      <c r="F70" s="98">
        <f>D70+E70</f>
        <v>0</v>
      </c>
      <c r="G70" s="4">
        <f>IF(16-SUM(D70:E70)&lt;0,0,16-(SUM(D70:E70)))</f>
        <v>16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hidden="1" customHeight="1" x14ac:dyDescent="0.25">
      <c r="A71" s="8" t="str">
        <f>'TEAM 9'!B12</f>
        <v>4 _TEAM 9</v>
      </c>
      <c r="B71" s="8" t="str">
        <f>'TEAM 9'!A$1</f>
        <v>TEAM NAME 9</v>
      </c>
      <c r="C71" s="84">
        <f>'TEAM 9'!C12</f>
        <v>0</v>
      </c>
      <c r="D71" s="84">
        <f>'TEAM 9'!D12</f>
        <v>0</v>
      </c>
      <c r="E71" s="84">
        <f>'TEAM 9'!E12</f>
        <v>0</v>
      </c>
      <c r="F71" s="98">
        <f>D71+E71</f>
        <v>0</v>
      </c>
      <c r="G71" s="4">
        <f>IF(16-SUM(D71:E71)&lt;0,0,16-(SUM(D71:E71)))</f>
        <v>16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hidden="1" customHeight="1" x14ac:dyDescent="0.25">
      <c r="A72" s="8" t="str">
        <f>'TEAM 8'!B12</f>
        <v>4 _TEAM 8</v>
      </c>
      <c r="B72" s="8" t="str">
        <f>'TEAM 8'!A$1</f>
        <v>TEAM NAME 8</v>
      </c>
      <c r="C72" s="84">
        <f>'TEAM 8'!C12</f>
        <v>0</v>
      </c>
      <c r="D72" s="102">
        <f>'TEAM 8'!D12</f>
        <v>0</v>
      </c>
      <c r="E72" s="102">
        <f>'TEAM 8'!E12</f>
        <v>0</v>
      </c>
      <c r="F72" s="98">
        <f>D72+E72</f>
        <v>0</v>
      </c>
      <c r="G72" s="4">
        <f>IF(16-SUM(D72:E72)&lt;0,0,16-(SUM(D72:E72)))</f>
        <v>16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hidden="1" customHeight="1" x14ac:dyDescent="0.25">
      <c r="A73" s="8" t="str">
        <f>'TEAM 7'!B12</f>
        <v>4 _TEAM 7</v>
      </c>
      <c r="B73" s="8" t="str">
        <f>'TEAM 7'!A$1</f>
        <v>TEAM NAME 7</v>
      </c>
      <c r="C73" s="84">
        <f>'TEAM 7'!C12</f>
        <v>0</v>
      </c>
      <c r="D73" s="102">
        <f>'TEAM 7'!D12</f>
        <v>0</v>
      </c>
      <c r="E73" s="102">
        <f>'TEAM 7'!E12</f>
        <v>0</v>
      </c>
      <c r="F73" s="98">
        <f>D73+E73</f>
        <v>0</v>
      </c>
      <c r="G73" s="4">
        <f>IF(16-SUM(D73:E73)&lt;0,0,16-(SUM(D73:E73)))</f>
        <v>16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hidden="1" customHeight="1" x14ac:dyDescent="0.25">
      <c r="A74" s="8" t="str">
        <f>'TEAM 10'!B12</f>
        <v>4 _TEAM 10</v>
      </c>
      <c r="B74" s="8" t="str">
        <f>'TEAM 10'!A$1</f>
        <v>TEAM NAME 10</v>
      </c>
      <c r="C74" s="84">
        <f>'TEAM 10'!C12</f>
        <v>0</v>
      </c>
      <c r="D74" s="102">
        <f>'TEAM 10'!D12</f>
        <v>0</v>
      </c>
      <c r="E74" s="102">
        <f>'TEAM 10'!E12</f>
        <v>0</v>
      </c>
      <c r="F74" s="98">
        <f>D74+E74</f>
        <v>0</v>
      </c>
      <c r="G74" s="4">
        <f>IF(16-SUM(D74:E74)&lt;0,0,16-(SUM(D74:E74)))</f>
        <v>16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hidden="1" customHeight="1" x14ac:dyDescent="0.25">
      <c r="A75" s="8" t="str">
        <f>BYE!B11</f>
        <v>3 _Team_BYE</v>
      </c>
      <c r="B75" s="8" t="str">
        <f>BYE!A$1</f>
        <v>zBYE</v>
      </c>
      <c r="C75" s="84" t="e">
        <f>BYE!C11</f>
        <v>#DIV/0!</v>
      </c>
      <c r="D75" s="102">
        <f>BYE!D11</f>
        <v>0</v>
      </c>
      <c r="E75" s="102">
        <f>BYE!E11</f>
        <v>0</v>
      </c>
      <c r="F75" s="98">
        <f>D75+E75</f>
        <v>0</v>
      </c>
      <c r="G75" s="4">
        <f>IF(16-SUM(D75:E75)&lt;0,0,16-(SUM(D75:E75)))</f>
        <v>16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hidden="1" customHeight="1" x14ac:dyDescent="0.25">
      <c r="A76" s="8" t="str">
        <f>'TEAM 9'!B11</f>
        <v>3 _TEAM 9</v>
      </c>
      <c r="B76" s="8" t="str">
        <f>'TEAM 9'!A$1</f>
        <v>TEAM NAME 9</v>
      </c>
      <c r="C76" s="84">
        <f>'TEAM 9'!C11</f>
        <v>0</v>
      </c>
      <c r="D76" s="84">
        <f>'TEAM 9'!D11</f>
        <v>0</v>
      </c>
      <c r="E76" s="84">
        <f>'TEAM 9'!E11</f>
        <v>0</v>
      </c>
      <c r="F76" s="98">
        <f>D76+E76</f>
        <v>0</v>
      </c>
      <c r="G76" s="4">
        <f>IF(16-SUM(D76:E76)&lt;0,0,16-(SUM(D76:E76)))</f>
        <v>16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hidden="1" customHeight="1" x14ac:dyDescent="0.25">
      <c r="A77" s="8" t="str">
        <f>'TEAM 8'!B11</f>
        <v>3 _TEAM 8</v>
      </c>
      <c r="B77" s="8" t="str">
        <f>'TEAM 8'!A$1</f>
        <v>TEAM NAME 8</v>
      </c>
      <c r="C77" s="84">
        <f>'TEAM 8'!C11</f>
        <v>0</v>
      </c>
      <c r="D77" s="102">
        <f>'TEAM 8'!D11</f>
        <v>0</v>
      </c>
      <c r="E77" s="102">
        <f>'TEAM 8'!E11</f>
        <v>0</v>
      </c>
      <c r="F77" s="98">
        <f>D77+E77</f>
        <v>0</v>
      </c>
      <c r="G77" s="4">
        <f>IF(16-SUM(D77:E77)&lt;0,0,16-(SUM(D77:E77)))</f>
        <v>16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hidden="1" customHeight="1" x14ac:dyDescent="0.25">
      <c r="A78" s="8" t="str">
        <f>'TEAM 7'!B11</f>
        <v>3 _TEAM 7</v>
      </c>
      <c r="B78" s="8" t="str">
        <f>'TEAM 7'!A$1</f>
        <v>TEAM NAME 7</v>
      </c>
      <c r="C78" s="84">
        <f>'TEAM 7'!C11</f>
        <v>0</v>
      </c>
      <c r="D78" s="102">
        <f>'TEAM 7'!D11</f>
        <v>0</v>
      </c>
      <c r="E78" s="102">
        <f>'TEAM 7'!E11</f>
        <v>0</v>
      </c>
      <c r="F78" s="98">
        <f>D78+E78</f>
        <v>0</v>
      </c>
      <c r="G78" s="4">
        <f>IF(16-SUM(D78:E78)&lt;0,0,16-(SUM(D78:E78)))</f>
        <v>16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hidden="1" customHeight="1" x14ac:dyDescent="0.25">
      <c r="A79" s="8" t="str">
        <f>'TEAM 10'!B11</f>
        <v>3 _TEAM 10</v>
      </c>
      <c r="B79" s="8" t="str">
        <f>'TEAM 10'!A$1</f>
        <v>TEAM NAME 10</v>
      </c>
      <c r="C79" s="84">
        <f>'TEAM 10'!C11</f>
        <v>0</v>
      </c>
      <c r="D79" s="102">
        <f>'TEAM 10'!D11</f>
        <v>0</v>
      </c>
      <c r="E79" s="102">
        <f>'TEAM 10'!E11</f>
        <v>0</v>
      </c>
      <c r="F79" s="98">
        <f>D79+E79</f>
        <v>0</v>
      </c>
      <c r="G79" s="4">
        <f>IF(16-SUM(D79:E79)&lt;0,0,16-(SUM(D79:E79)))</f>
        <v>16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hidden="1" customHeight="1" x14ac:dyDescent="0.25">
      <c r="A80" s="8" t="str">
        <f>BYE!B10</f>
        <v>2 _Team_BYE</v>
      </c>
      <c r="B80" s="8" t="str">
        <f>BYE!A$1</f>
        <v>zBYE</v>
      </c>
      <c r="C80" s="84" t="e">
        <f>BYE!C10</f>
        <v>#DIV/0!</v>
      </c>
      <c r="D80" s="102">
        <f>BYE!D10</f>
        <v>0</v>
      </c>
      <c r="E80" s="102">
        <f>BYE!E10</f>
        <v>0</v>
      </c>
      <c r="F80" s="98">
        <f>D80+E80</f>
        <v>0</v>
      </c>
      <c r="G80" s="4">
        <f>IF(16-SUM(D80:E80)&lt;0,0,16-(SUM(D80:E80)))</f>
        <v>16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hidden="1" customHeight="1" x14ac:dyDescent="0.25">
      <c r="A81" s="8" t="str">
        <f>'TEAM 9'!B10</f>
        <v>2 _TEAM 9</v>
      </c>
      <c r="B81" s="8" t="str">
        <f>'TEAM 9'!A$1</f>
        <v>TEAM NAME 9</v>
      </c>
      <c r="C81" s="84">
        <f>'TEAM 9'!C10</f>
        <v>0</v>
      </c>
      <c r="D81" s="84">
        <f>'TEAM 9'!D10</f>
        <v>0</v>
      </c>
      <c r="E81" s="84">
        <f>'TEAM 9'!E10</f>
        <v>0</v>
      </c>
      <c r="F81" s="98">
        <f>D81+E81</f>
        <v>0</v>
      </c>
      <c r="G81" s="4">
        <f>IF(16-SUM(D81:E81)&lt;0,0,16-(SUM(D81:E81)))</f>
        <v>16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hidden="1" customHeight="1" x14ac:dyDescent="0.25">
      <c r="A82" s="8" t="str">
        <f>'TEAM 8'!B10</f>
        <v>2 _TEAM 8</v>
      </c>
      <c r="B82" s="8" t="str">
        <f>'TEAM 8'!A$1</f>
        <v>TEAM NAME 8</v>
      </c>
      <c r="C82" s="84">
        <f>'TEAM 8'!C10</f>
        <v>0</v>
      </c>
      <c r="D82" s="102">
        <f>'TEAM 8'!D10</f>
        <v>0</v>
      </c>
      <c r="E82" s="102">
        <f>'TEAM 8'!E10</f>
        <v>0</v>
      </c>
      <c r="F82" s="98">
        <f>D82+E82</f>
        <v>0</v>
      </c>
      <c r="G82" s="4">
        <f>IF(16-SUM(D82:E82)&lt;0,0,16-(SUM(D82:E82)))</f>
        <v>16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hidden="1" customHeight="1" x14ac:dyDescent="0.25">
      <c r="A83" s="8" t="str">
        <f>'TEAM 7'!B10</f>
        <v>2 _TEAM 7</v>
      </c>
      <c r="B83" s="8" t="str">
        <f>'TEAM 7'!A$1</f>
        <v>TEAM NAME 7</v>
      </c>
      <c r="C83" s="84">
        <f>'TEAM 7'!C10</f>
        <v>0</v>
      </c>
      <c r="D83" s="102">
        <f>'TEAM 7'!D10</f>
        <v>0</v>
      </c>
      <c r="E83" s="102">
        <f>'TEAM 7'!E10</f>
        <v>0</v>
      </c>
      <c r="F83" s="98">
        <f>D83+E83</f>
        <v>0</v>
      </c>
      <c r="G83" s="4">
        <f>IF(16-SUM(D83:E83)&lt;0,0,16-(SUM(D83:E83)))</f>
        <v>16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hidden="1" customHeight="1" x14ac:dyDescent="0.25">
      <c r="A84" s="8" t="str">
        <f>'TEAM 10'!B10</f>
        <v>2 _TEAM 10</v>
      </c>
      <c r="B84" s="8" t="str">
        <f>'TEAM 10'!A$1</f>
        <v>TEAM NAME 10</v>
      </c>
      <c r="C84" s="84">
        <f>'TEAM 10'!C10</f>
        <v>0</v>
      </c>
      <c r="D84" s="102">
        <f>'TEAM 10'!D10</f>
        <v>0</v>
      </c>
      <c r="E84" s="102">
        <f>'TEAM 10'!E10</f>
        <v>0</v>
      </c>
      <c r="F84" s="98">
        <f>D84+E84</f>
        <v>0</v>
      </c>
      <c r="G84" s="4">
        <f>IF(16-SUM(D84:E84)&lt;0,0,16-(SUM(D84:E84)))</f>
        <v>16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hidden="1" customHeight="1" x14ac:dyDescent="0.25">
      <c r="A85" s="8" t="str">
        <f>'Paul &amp; Harveys 2'!B23</f>
        <v>15 _Team_Paul&amp;Harveys2</v>
      </c>
      <c r="B85" s="8" t="str">
        <f>'Paul &amp; Harveys 2'!A$1</f>
        <v>Paul &amp; Harveys 2</v>
      </c>
      <c r="C85" s="84" t="e">
        <f>'Paul &amp; Harveys 2'!C23</f>
        <v>#DIV/0!</v>
      </c>
      <c r="D85" s="102">
        <f>'Paul &amp; Harveys 2'!D23</f>
        <v>0</v>
      </c>
      <c r="E85" s="102">
        <f>'Paul &amp; Harveys 2'!E23</f>
        <v>0</v>
      </c>
      <c r="F85" s="98">
        <f>D85+E85</f>
        <v>0</v>
      </c>
      <c r="G85" s="4">
        <f>IF(16-SUM(D85:E85)&lt;0,0,16-(SUM(D85:E85)))</f>
        <v>16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hidden="1" customHeight="1" x14ac:dyDescent="0.25">
      <c r="A86" s="8" t="str">
        <f>'Paul &amp; Eddies'!B23</f>
        <v>15 _Team_Paul&amp;Eddies</v>
      </c>
      <c r="B86" s="8" t="str">
        <f>'Paul &amp; Eddies'!A$1</f>
        <v>Paul &amp; Eddies</v>
      </c>
      <c r="C86" s="84" t="e">
        <f>'Paul &amp; Eddies'!C23</f>
        <v>#DIV/0!</v>
      </c>
      <c r="D86" s="102">
        <f>'Paul &amp; Eddies'!D23</f>
        <v>0</v>
      </c>
      <c r="E86" s="102">
        <f>'Paul &amp; Eddies'!E23</f>
        <v>0</v>
      </c>
      <c r="F86" s="98">
        <f>D86+E86</f>
        <v>0</v>
      </c>
      <c r="G86" s="4">
        <f>IF(16-SUM(D86:E86)&lt;0,0,16-(SUM(D86:E86)))</f>
        <v>16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hidden="1" customHeight="1" x14ac:dyDescent="0.25">
      <c r="A87" s="8" t="str">
        <f>BYE!B23</f>
        <v>15 _Team_BYE</v>
      </c>
      <c r="B87" s="8" t="str">
        <f>BYE!A$1</f>
        <v>zBYE</v>
      </c>
      <c r="C87" s="84" t="e">
        <f>BYE!C23</f>
        <v>#DIV/0!</v>
      </c>
      <c r="D87" s="102">
        <f>BYE!D23</f>
        <v>0</v>
      </c>
      <c r="E87" s="102">
        <f>BYE!E23</f>
        <v>0</v>
      </c>
      <c r="F87" s="98">
        <f>D87+E87</f>
        <v>0</v>
      </c>
      <c r="G87" s="4">
        <f>IF(16-SUM(D87:E87)&lt;0,0,16-(SUM(D87:E87)))</f>
        <v>16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 x14ac:dyDescent="0.25">
      <c r="A88" s="10" t="str">
        <f>'Bogarts 3'!B23</f>
        <v>15 _Team_Bogarts3</v>
      </c>
      <c r="B88" s="10" t="str">
        <f>'Bogarts 3'!A$1</f>
        <v>Bogarts 3</v>
      </c>
      <c r="C88" s="83" t="e">
        <f>'Bogarts 3'!C23</f>
        <v>#DIV/0!</v>
      </c>
      <c r="D88" s="98">
        <f>'Bogarts 3'!D23</f>
        <v>0</v>
      </c>
      <c r="E88" s="98">
        <f>'Bogarts 3'!E23</f>
        <v>0</v>
      </c>
      <c r="F88" s="98">
        <f>D88+E88</f>
        <v>0</v>
      </c>
      <c r="G88" s="4">
        <f>IF(16-SUM(D88:E88)&lt;0,0,16-(SUM(D88:E88)))</f>
        <v>16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hidden="1" customHeight="1" x14ac:dyDescent="0.25">
      <c r="A89" s="10" t="str">
        <f>'Bogarts 1'!B23</f>
        <v>15 _Team_Bogarts1</v>
      </c>
      <c r="B89" s="10" t="str">
        <f>'Bogarts 1'!A$1</f>
        <v>Bogarts 1</v>
      </c>
      <c r="C89" s="83" t="e">
        <f>'Bogarts 1'!C23</f>
        <v>#DIV/0!</v>
      </c>
      <c r="D89" s="98">
        <f>'Bogarts 1'!D23</f>
        <v>0</v>
      </c>
      <c r="E89" s="98">
        <f>'Bogarts 1'!E23</f>
        <v>0</v>
      </c>
      <c r="F89" s="98">
        <f>D89+E89</f>
        <v>0</v>
      </c>
      <c r="G89" s="4">
        <f>IF(16-SUM(D89:E89)&lt;0,0,16-(SUM(D89:E89)))</f>
        <v>16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hidden="1" customHeight="1" x14ac:dyDescent="0.25">
      <c r="A90" s="10" t="str">
        <f>'Blue Max'!B23</f>
        <v>15 _Team_Blue Max</v>
      </c>
      <c r="B90" s="10" t="str">
        <f>'Blue Max'!A$1</f>
        <v>Blue Max</v>
      </c>
      <c r="C90" s="83" t="e">
        <f>'Blue Max'!C23</f>
        <v>#DIV/0!</v>
      </c>
      <c r="D90" s="98">
        <f>'Blue Max'!D23</f>
        <v>0</v>
      </c>
      <c r="E90" s="98">
        <f>'Blue Max'!E23</f>
        <v>0</v>
      </c>
      <c r="F90" s="98">
        <f>D90+E90</f>
        <v>0</v>
      </c>
      <c r="G90" s="4">
        <f>IF(16-SUM(D90:E90)&lt;0,0,16-(SUM(D90:E90)))</f>
        <v>16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hidden="1" customHeight="1" x14ac:dyDescent="0.25">
      <c r="A91" s="8" t="str">
        <f>'TEAM 9'!B23</f>
        <v>15 _TEAM 9</v>
      </c>
      <c r="B91" s="8" t="str">
        <f>'TEAM 9'!A$1</f>
        <v>TEAM NAME 9</v>
      </c>
      <c r="C91" s="84">
        <f>'TEAM 9'!C23</f>
        <v>0</v>
      </c>
      <c r="D91" s="84">
        <f>'TEAM 9'!D23</f>
        <v>0</v>
      </c>
      <c r="E91" s="84">
        <f>'TEAM 9'!E23</f>
        <v>0</v>
      </c>
      <c r="F91" s="98">
        <f>D91+E91</f>
        <v>0</v>
      </c>
      <c r="G91" s="4">
        <f>IF(16-SUM(D91:E91)&lt;0,0,16-(SUM(D91:E91)))</f>
        <v>16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 x14ac:dyDescent="0.25">
      <c r="A92" s="8" t="str">
        <f>'TEAM 8'!B23</f>
        <v>15 _TEAM 8</v>
      </c>
      <c r="B92" s="8" t="str">
        <f>'TEAM 8'!A$1</f>
        <v>TEAM NAME 8</v>
      </c>
      <c r="C92" s="84">
        <f>'TEAM 8'!C23</f>
        <v>0</v>
      </c>
      <c r="D92" s="102">
        <f>'TEAM 8'!D23</f>
        <v>0</v>
      </c>
      <c r="E92" s="102">
        <f>'TEAM 8'!E23</f>
        <v>0</v>
      </c>
      <c r="F92" s="98">
        <f>D92+E92</f>
        <v>0</v>
      </c>
      <c r="G92" s="4">
        <f>IF(16-SUM(D92:E92)&lt;0,0,16-(SUM(D92:E92)))</f>
        <v>16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hidden="1" customHeight="1" x14ac:dyDescent="0.25">
      <c r="A93" s="8" t="str">
        <f>'TEAM 7'!B23</f>
        <v>15 _TEAM 7</v>
      </c>
      <c r="B93" s="8" t="str">
        <f>'TEAM 7'!A$1</f>
        <v>TEAM NAME 7</v>
      </c>
      <c r="C93" s="84">
        <f>'TEAM 7'!C23</f>
        <v>0</v>
      </c>
      <c r="D93" s="102">
        <f>'TEAM 7'!D23</f>
        <v>0</v>
      </c>
      <c r="E93" s="102">
        <f>'TEAM 7'!E23</f>
        <v>0</v>
      </c>
      <c r="F93" s="98">
        <f>D93+E93</f>
        <v>0</v>
      </c>
      <c r="G93" s="4">
        <f>IF(16-SUM(D93:E93)&lt;0,0,16-(SUM(D93:E93)))</f>
        <v>16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hidden="1" customHeight="1" x14ac:dyDescent="0.25">
      <c r="A94" s="8" t="str">
        <f>'TEAM 10'!B23</f>
        <v>15 _TEAM 10</v>
      </c>
      <c r="B94" s="8" t="str">
        <f>'TEAM 10'!A$1</f>
        <v>TEAM NAME 10</v>
      </c>
      <c r="C94" s="84">
        <f>'TEAM 10'!C23</f>
        <v>0</v>
      </c>
      <c r="D94" s="102">
        <f>'TEAM 10'!D23</f>
        <v>0</v>
      </c>
      <c r="E94" s="102">
        <f>'TEAM 10'!E23</f>
        <v>0</v>
      </c>
      <c r="F94" s="98">
        <f>D94+E94</f>
        <v>0</v>
      </c>
      <c r="G94" s="4">
        <f>IF(16-SUM(D94:E94)&lt;0,0,16-(SUM(D94:E94)))</f>
        <v>16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hidden="1" customHeight="1" x14ac:dyDescent="0.25">
      <c r="A95" s="8" t="str">
        <f>'Paul &amp; Harveys 2'!B22</f>
        <v>14 _Team_Paul&amp;Harveys2</v>
      </c>
      <c r="B95" s="8" t="str">
        <f>'Paul &amp; Harveys 2'!A$1</f>
        <v>Paul &amp; Harveys 2</v>
      </c>
      <c r="C95" s="84" t="e">
        <f>'Paul &amp; Harveys 2'!C22</f>
        <v>#DIV/0!</v>
      </c>
      <c r="D95" s="102">
        <f>'Paul &amp; Harveys 2'!D22</f>
        <v>0</v>
      </c>
      <c r="E95" s="102">
        <f>'Paul &amp; Harveys 2'!E22</f>
        <v>0</v>
      </c>
      <c r="F95" s="98">
        <f>D95+E95</f>
        <v>0</v>
      </c>
      <c r="G95" s="4">
        <f>IF(16-SUM(D95:E95)&lt;0,0,16-(SUM(D95:E95)))</f>
        <v>16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hidden="1" customHeight="1" x14ac:dyDescent="0.25">
      <c r="A96" s="8" t="str">
        <f>'Paul &amp; Eddies'!B22</f>
        <v>14 _Team_Paul&amp;Eddies</v>
      </c>
      <c r="B96" s="8" t="str">
        <f>'Paul &amp; Eddies'!A$1</f>
        <v>Paul &amp; Eddies</v>
      </c>
      <c r="C96" s="84" t="e">
        <f>'Paul &amp; Eddies'!C22</f>
        <v>#DIV/0!</v>
      </c>
      <c r="D96" s="102">
        <f>'Paul &amp; Eddies'!D22</f>
        <v>0</v>
      </c>
      <c r="E96" s="102">
        <f>'Paul &amp; Eddies'!E22</f>
        <v>0</v>
      </c>
      <c r="F96" s="98">
        <f>D96+E96</f>
        <v>0</v>
      </c>
      <c r="G96" s="4">
        <f>IF(16-SUM(D96:E96)&lt;0,0,16-(SUM(D96:E96)))</f>
        <v>16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hidden="1" customHeight="1" x14ac:dyDescent="0.25">
      <c r="A97" s="8" t="str">
        <f>BYE!B22</f>
        <v>14 _Team_BYE</v>
      </c>
      <c r="B97" s="8" t="str">
        <f>BYE!A$1</f>
        <v>zBYE</v>
      </c>
      <c r="C97" s="84" t="e">
        <f>BYE!C22</f>
        <v>#DIV/0!</v>
      </c>
      <c r="D97" s="102">
        <f>BYE!D22</f>
        <v>0</v>
      </c>
      <c r="E97" s="102">
        <f>BYE!E22</f>
        <v>0</v>
      </c>
      <c r="F97" s="98">
        <f>D97+E97</f>
        <v>0</v>
      </c>
      <c r="G97" s="4">
        <f>IF(16-SUM(D97:E97)&lt;0,0,16-(SUM(D97:E97)))</f>
        <v>16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hidden="1" customHeight="1" x14ac:dyDescent="0.25">
      <c r="A98" s="10" t="str">
        <f>'Bogarts 3'!B22</f>
        <v>14 _Team_Bogarts3</v>
      </c>
      <c r="B98" s="10" t="str">
        <f>'Bogarts 3'!A$1</f>
        <v>Bogarts 3</v>
      </c>
      <c r="C98" s="83" t="e">
        <f>'Bogarts 3'!C22</f>
        <v>#DIV/0!</v>
      </c>
      <c r="D98" s="98">
        <f>'Bogarts 3'!D22</f>
        <v>0</v>
      </c>
      <c r="E98" s="98">
        <f>'Bogarts 3'!E22</f>
        <v>0</v>
      </c>
      <c r="F98" s="98">
        <f>D98+E98</f>
        <v>0</v>
      </c>
      <c r="G98" s="4">
        <f>IF(16-SUM(D98:E98)&lt;0,0,16-(SUM(D98:E98)))</f>
        <v>16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hidden="1" customHeight="1" x14ac:dyDescent="0.25">
      <c r="A99" s="10" t="str">
        <f>'Bogarts 1'!B22</f>
        <v>14 _Team_Bogarts1</v>
      </c>
      <c r="B99" s="10" t="str">
        <f>'Bogarts 1'!A$1</f>
        <v>Bogarts 1</v>
      </c>
      <c r="C99" s="83" t="e">
        <f>'Bogarts 1'!C22</f>
        <v>#DIV/0!</v>
      </c>
      <c r="D99" s="98">
        <f>'Bogarts 1'!D22</f>
        <v>0</v>
      </c>
      <c r="E99" s="98">
        <f>'Bogarts 1'!E22</f>
        <v>0</v>
      </c>
      <c r="F99" s="98">
        <f>D99+E99</f>
        <v>0</v>
      </c>
      <c r="G99" s="4">
        <f>IF(16-SUM(D99:E99)&lt;0,0,16-(SUM(D99:E99)))</f>
        <v>16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hidden="1" customHeight="1" x14ac:dyDescent="0.25">
      <c r="A100" s="10" t="str">
        <f>'Blue Max'!B22</f>
        <v>14 _Team_Blue Max</v>
      </c>
      <c r="B100" s="10" t="str">
        <f>'Blue Max'!A$1</f>
        <v>Blue Max</v>
      </c>
      <c r="C100" s="83" t="e">
        <f>'Blue Max'!C22</f>
        <v>#DIV/0!</v>
      </c>
      <c r="D100" s="98">
        <f>'Blue Max'!D22</f>
        <v>0</v>
      </c>
      <c r="E100" s="98">
        <f>'Blue Max'!E22</f>
        <v>0</v>
      </c>
      <c r="F100" s="98">
        <f>D100+E100</f>
        <v>0</v>
      </c>
      <c r="G100" s="4">
        <f>IF(16-SUM(D100:E100)&lt;0,0,16-(SUM(D100:E100)))</f>
        <v>16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hidden="1" customHeight="1" x14ac:dyDescent="0.25">
      <c r="A101" s="8" t="str">
        <f>'TEAM 9'!B22</f>
        <v>14 _TEAM 9</v>
      </c>
      <c r="B101" s="8" t="str">
        <f>'TEAM 9'!A$1</f>
        <v>TEAM NAME 9</v>
      </c>
      <c r="C101" s="84">
        <f>'TEAM 9'!C22</f>
        <v>0</v>
      </c>
      <c r="D101" s="84">
        <f>'TEAM 9'!D22</f>
        <v>0</v>
      </c>
      <c r="E101" s="84">
        <f>'TEAM 9'!E22</f>
        <v>0</v>
      </c>
      <c r="F101" s="98">
        <f>D101+E101</f>
        <v>0</v>
      </c>
      <c r="G101" s="4">
        <f>IF(16-SUM(D101:E101)&lt;0,0,16-(SUM(D101:E101)))</f>
        <v>16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hidden="1" customHeight="1" x14ac:dyDescent="0.25">
      <c r="A102" s="8" t="str">
        <f>'TEAM 8'!B22</f>
        <v>14 _TEAM 8</v>
      </c>
      <c r="B102" s="8" t="str">
        <f>'TEAM 8'!A$1</f>
        <v>TEAM NAME 8</v>
      </c>
      <c r="C102" s="84">
        <f>'TEAM 8'!C22</f>
        <v>0</v>
      </c>
      <c r="D102" s="102">
        <f>'TEAM 8'!D22</f>
        <v>0</v>
      </c>
      <c r="E102" s="102">
        <f>'TEAM 8'!E22</f>
        <v>0</v>
      </c>
      <c r="F102" s="98">
        <f>D102+E102</f>
        <v>0</v>
      </c>
      <c r="G102" s="4">
        <f>IF(16-SUM(D102:E102)&lt;0,0,16-(SUM(D102:E102)))</f>
        <v>16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hidden="1" customHeight="1" x14ac:dyDescent="0.25">
      <c r="A103" s="8" t="str">
        <f>'TEAM 7'!B22</f>
        <v>14 _TEAM 7</v>
      </c>
      <c r="B103" s="8" t="str">
        <f>'TEAM 7'!A$1</f>
        <v>TEAM NAME 7</v>
      </c>
      <c r="C103" s="84">
        <f>'TEAM 7'!C22</f>
        <v>0</v>
      </c>
      <c r="D103" s="102">
        <f>'TEAM 7'!D22</f>
        <v>0</v>
      </c>
      <c r="E103" s="102">
        <f>'TEAM 7'!E22</f>
        <v>0</v>
      </c>
      <c r="F103" s="98">
        <f>D103+E103</f>
        <v>0</v>
      </c>
      <c r="G103" s="4">
        <f>IF(16-SUM(D103:E103)&lt;0,0,16-(SUM(D103:E103)))</f>
        <v>16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hidden="1" customHeight="1" x14ac:dyDescent="0.25">
      <c r="A104" s="8" t="str">
        <f>'TEAM 10'!B22</f>
        <v>14 _TEAM 10</v>
      </c>
      <c r="B104" s="8" t="str">
        <f>'TEAM 10'!A$1</f>
        <v>TEAM NAME 10</v>
      </c>
      <c r="C104" s="84">
        <f>'TEAM 10'!C22</f>
        <v>0</v>
      </c>
      <c r="D104" s="102">
        <f>'TEAM 10'!D22</f>
        <v>0</v>
      </c>
      <c r="E104" s="102">
        <f>'TEAM 10'!E22</f>
        <v>0</v>
      </c>
      <c r="F104" s="98">
        <f>D104+E104</f>
        <v>0</v>
      </c>
      <c r="G104" s="4">
        <f>IF(16-SUM(D104:E104)&lt;0,0,16-(SUM(D104:E104)))</f>
        <v>16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hidden="1" customHeight="1" x14ac:dyDescent="0.25">
      <c r="A105" s="8" t="str">
        <f>'Paul &amp; Harveys 2'!B21</f>
        <v>13 _Team_Paul&amp;Harveys2</v>
      </c>
      <c r="B105" s="8" t="str">
        <f>'Paul &amp; Harveys 2'!A$1</f>
        <v>Paul &amp; Harveys 2</v>
      </c>
      <c r="C105" s="84" t="e">
        <f>'Paul &amp; Harveys 2'!C21</f>
        <v>#DIV/0!</v>
      </c>
      <c r="D105" s="102">
        <f>'Paul &amp; Harveys 2'!D21</f>
        <v>0</v>
      </c>
      <c r="E105" s="102">
        <f>'Paul &amp; Harveys 2'!E21</f>
        <v>0</v>
      </c>
      <c r="F105" s="98">
        <f>D105+E105</f>
        <v>0</v>
      </c>
      <c r="G105" s="4">
        <f>IF(16-SUM(D105:E105)&lt;0,0,16-(SUM(D105:E105)))</f>
        <v>16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hidden="1" customHeight="1" x14ac:dyDescent="0.25">
      <c r="A106" s="8" t="str">
        <f>'Paul &amp; Eddies'!B21</f>
        <v>13 _Team_Paul&amp;Eddies</v>
      </c>
      <c r="B106" s="8" t="str">
        <f>'Paul &amp; Eddies'!A$1</f>
        <v>Paul &amp; Eddies</v>
      </c>
      <c r="C106" s="84" t="e">
        <f>'Paul &amp; Eddies'!C21</f>
        <v>#DIV/0!</v>
      </c>
      <c r="D106" s="102">
        <f>'Paul &amp; Eddies'!D21</f>
        <v>0</v>
      </c>
      <c r="E106" s="102">
        <f>'Paul &amp; Eddies'!E21</f>
        <v>0</v>
      </c>
      <c r="F106" s="98">
        <f>D106+E106</f>
        <v>0</v>
      </c>
      <c r="G106" s="4">
        <f>IF(16-SUM(D106:E106)&lt;0,0,16-(SUM(D106:E106)))</f>
        <v>16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hidden="1" customHeight="1" x14ac:dyDescent="0.25">
      <c r="A107" s="8" t="str">
        <f>BYE!B21</f>
        <v>13 _Team_BYE</v>
      </c>
      <c r="B107" s="8" t="str">
        <f>BYE!A$1</f>
        <v>zBYE</v>
      </c>
      <c r="C107" s="84" t="e">
        <f>BYE!C21</f>
        <v>#DIV/0!</v>
      </c>
      <c r="D107" s="102">
        <f>BYE!D21</f>
        <v>0</v>
      </c>
      <c r="E107" s="102">
        <f>BYE!E21</f>
        <v>0</v>
      </c>
      <c r="F107" s="98">
        <f>D107+E107</f>
        <v>0</v>
      </c>
      <c r="G107" s="4">
        <f>IF(16-SUM(D107:E107)&lt;0,0,16-(SUM(D107:E107)))</f>
        <v>16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hidden="1" customHeight="1" x14ac:dyDescent="0.25">
      <c r="A108" s="10" t="str">
        <f>'Bogarts 3'!B21</f>
        <v>13 _Team_Bogarts3</v>
      </c>
      <c r="B108" s="10" t="str">
        <f>'Bogarts 3'!A$1</f>
        <v>Bogarts 3</v>
      </c>
      <c r="C108" s="83" t="e">
        <f>'Bogarts 3'!C21</f>
        <v>#DIV/0!</v>
      </c>
      <c r="D108" s="98">
        <f>'Bogarts 3'!D21</f>
        <v>0</v>
      </c>
      <c r="E108" s="98">
        <f>'Bogarts 3'!E21</f>
        <v>0</v>
      </c>
      <c r="F108" s="98">
        <f>D108+E108</f>
        <v>0</v>
      </c>
      <c r="G108" s="4">
        <f>IF(16-SUM(D108:E108)&lt;0,0,16-(SUM(D108:E108)))</f>
        <v>16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hidden="1" customHeight="1" x14ac:dyDescent="0.25">
      <c r="A109" s="10" t="str">
        <f>'Bogarts 1'!B21</f>
        <v>13 _Team_Bogarts1</v>
      </c>
      <c r="B109" s="10" t="str">
        <f>'Bogarts 1'!A$1</f>
        <v>Bogarts 1</v>
      </c>
      <c r="C109" s="83" t="e">
        <f>'Bogarts 1'!C21</f>
        <v>#DIV/0!</v>
      </c>
      <c r="D109" s="98">
        <f>'Bogarts 1'!D21</f>
        <v>0</v>
      </c>
      <c r="E109" s="98">
        <f>'Bogarts 1'!E21</f>
        <v>0</v>
      </c>
      <c r="F109" s="98">
        <f>D109+E109</f>
        <v>0</v>
      </c>
      <c r="G109" s="4">
        <f>IF(16-SUM(D109:E109)&lt;0,0,16-(SUM(D109:E109)))</f>
        <v>16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 x14ac:dyDescent="0.25">
      <c r="A110" s="10" t="str">
        <f>'Blue Max'!B21</f>
        <v>13 _Team_Blue Max</v>
      </c>
      <c r="B110" s="10" t="str">
        <f>'Blue Max'!A$1</f>
        <v>Blue Max</v>
      </c>
      <c r="C110" s="83" t="e">
        <f>'Blue Max'!C21</f>
        <v>#DIV/0!</v>
      </c>
      <c r="D110" s="98">
        <f>'Blue Max'!D21</f>
        <v>0</v>
      </c>
      <c r="E110" s="98">
        <f>'Blue Max'!E21</f>
        <v>0</v>
      </c>
      <c r="F110" s="98">
        <f>D110+E110</f>
        <v>0</v>
      </c>
      <c r="G110" s="4">
        <f>IF(16-SUM(D110:E110)&lt;0,0,16-(SUM(D110:E110)))</f>
        <v>16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hidden="1" customHeight="1" x14ac:dyDescent="0.25">
      <c r="A111" s="8" t="str">
        <f>'TEAM 9'!B21</f>
        <v>13 _TEAM 9</v>
      </c>
      <c r="B111" s="8" t="str">
        <f>'TEAM 9'!A$1</f>
        <v>TEAM NAME 9</v>
      </c>
      <c r="C111" s="84">
        <f>'TEAM 9'!C21</f>
        <v>0</v>
      </c>
      <c r="D111" s="84">
        <f>'TEAM 9'!D21</f>
        <v>0</v>
      </c>
      <c r="E111" s="84">
        <f>'TEAM 9'!E21</f>
        <v>0</v>
      </c>
      <c r="F111" s="98">
        <f>D111+E111</f>
        <v>0</v>
      </c>
      <c r="G111" s="4">
        <f>IF(16-SUM(D111:E111)&lt;0,0,16-(SUM(D111:E111)))</f>
        <v>16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 x14ac:dyDescent="0.25">
      <c r="A112" s="8" t="str">
        <f>'TEAM 8'!B21</f>
        <v>13 _TEAM 8</v>
      </c>
      <c r="B112" s="8" t="str">
        <f>'TEAM 8'!A$1</f>
        <v>TEAM NAME 8</v>
      </c>
      <c r="C112" s="84">
        <f>'TEAM 8'!C21</f>
        <v>0</v>
      </c>
      <c r="D112" s="102">
        <f>'TEAM 8'!D21</f>
        <v>0</v>
      </c>
      <c r="E112" s="102">
        <f>'TEAM 8'!E21</f>
        <v>0</v>
      </c>
      <c r="F112" s="98">
        <f>D112+E112</f>
        <v>0</v>
      </c>
      <c r="G112" s="4">
        <f>IF(16-SUM(D112:E112)&lt;0,0,16-(SUM(D112:E112)))</f>
        <v>16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hidden="1" customHeight="1" x14ac:dyDescent="0.25">
      <c r="A113" s="8" t="str">
        <f>'TEAM 7'!B21</f>
        <v>13 _TEAM 7</v>
      </c>
      <c r="B113" s="8" t="str">
        <f>'TEAM 7'!A$1</f>
        <v>TEAM NAME 7</v>
      </c>
      <c r="C113" s="84">
        <f>'TEAM 7'!C21</f>
        <v>0</v>
      </c>
      <c r="D113" s="102">
        <f>'TEAM 7'!D21</f>
        <v>0</v>
      </c>
      <c r="E113" s="102">
        <f>'TEAM 7'!E21</f>
        <v>0</v>
      </c>
      <c r="F113" s="98">
        <f>D113+E113</f>
        <v>0</v>
      </c>
      <c r="G113" s="4">
        <f>IF(16-SUM(D113:E113)&lt;0,0,16-(SUM(D113:E113)))</f>
        <v>16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hidden="1" customHeight="1" x14ac:dyDescent="0.25">
      <c r="A114" s="8" t="str">
        <f>'TEAM 10'!B21</f>
        <v>13 _TEAM 10</v>
      </c>
      <c r="B114" s="8" t="str">
        <f>'TEAM 10'!A$1</f>
        <v>TEAM NAME 10</v>
      </c>
      <c r="C114" s="84">
        <f>'TEAM 10'!C21</f>
        <v>0</v>
      </c>
      <c r="D114" s="102">
        <f>'TEAM 10'!D21</f>
        <v>0</v>
      </c>
      <c r="E114" s="102">
        <f>'TEAM 10'!E21</f>
        <v>0</v>
      </c>
      <c r="F114" s="98">
        <f>D114+E114</f>
        <v>0</v>
      </c>
      <c r="G114" s="4">
        <f>IF(16-SUM(D114:E114)&lt;0,0,16-(SUM(D114:E114)))</f>
        <v>16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hidden="1" customHeight="1" x14ac:dyDescent="0.25">
      <c r="A115" s="8" t="str">
        <f>'Paul &amp; Harveys 2'!B20</f>
        <v>12 _Team_Paul&amp;Harveys2</v>
      </c>
      <c r="B115" s="8" t="str">
        <f>'Paul &amp; Harveys 2'!A$1</f>
        <v>Paul &amp; Harveys 2</v>
      </c>
      <c r="C115" s="84" t="e">
        <f>'Paul &amp; Harveys 2'!C20</f>
        <v>#DIV/0!</v>
      </c>
      <c r="D115" s="102">
        <f>'Paul &amp; Harveys 2'!D20</f>
        <v>0</v>
      </c>
      <c r="E115" s="102">
        <f>'Paul &amp; Harveys 2'!E20</f>
        <v>0</v>
      </c>
      <c r="F115" s="98">
        <f>D115+E115</f>
        <v>0</v>
      </c>
      <c r="G115" s="4">
        <f>IF(16-SUM(D115:E115)&lt;0,0,16-(SUM(D115:E115)))</f>
        <v>16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hidden="1" customHeight="1" x14ac:dyDescent="0.25">
      <c r="A116" s="8" t="str">
        <f>'Paul &amp; Eddies'!B20</f>
        <v>12 _Team_Paul&amp;Eddies</v>
      </c>
      <c r="B116" s="8" t="str">
        <f>'Paul &amp; Eddies'!A$1</f>
        <v>Paul &amp; Eddies</v>
      </c>
      <c r="C116" s="84" t="e">
        <f>'Paul &amp; Eddies'!C20</f>
        <v>#DIV/0!</v>
      </c>
      <c r="D116" s="102">
        <f>'Paul &amp; Eddies'!D20</f>
        <v>0</v>
      </c>
      <c r="E116" s="102">
        <f>'Paul &amp; Eddies'!E20</f>
        <v>0</v>
      </c>
      <c r="F116" s="98">
        <f>D116+E116</f>
        <v>0</v>
      </c>
      <c r="G116" s="4">
        <f>IF(16-SUM(D116:E116)&lt;0,0,16-(SUM(D116:E116)))</f>
        <v>16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hidden="1" customHeight="1" x14ac:dyDescent="0.25">
      <c r="A117" s="8" t="str">
        <f>BYE!B20</f>
        <v>12 _Team_BYE</v>
      </c>
      <c r="B117" s="8" t="str">
        <f>BYE!A$1</f>
        <v>zBYE</v>
      </c>
      <c r="C117" s="84" t="e">
        <f>BYE!C20</f>
        <v>#DIV/0!</v>
      </c>
      <c r="D117" s="102">
        <f>BYE!D20</f>
        <v>0</v>
      </c>
      <c r="E117" s="102">
        <f>BYE!E20</f>
        <v>0</v>
      </c>
      <c r="F117" s="98">
        <f>D117+E117</f>
        <v>0</v>
      </c>
      <c r="G117" s="4">
        <f>IF(16-SUM(D117:E117)&lt;0,0,16-(SUM(D117:E117)))</f>
        <v>16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hidden="1" customHeight="1" x14ac:dyDescent="0.25">
      <c r="A118" s="10" t="str">
        <f>'Bogarts 3'!B20</f>
        <v>12 _Team_Bogarts3</v>
      </c>
      <c r="B118" s="10" t="str">
        <f>'Bogarts 3'!A$1</f>
        <v>Bogarts 3</v>
      </c>
      <c r="C118" s="83" t="e">
        <f>'Bogarts 3'!C20</f>
        <v>#DIV/0!</v>
      </c>
      <c r="D118" s="98">
        <f>'Bogarts 3'!D20</f>
        <v>0</v>
      </c>
      <c r="E118" s="98">
        <f>'Bogarts 3'!E20</f>
        <v>0</v>
      </c>
      <c r="F118" s="98">
        <f>D118+E118</f>
        <v>0</v>
      </c>
      <c r="G118" s="4">
        <f>IF(16-SUM(D118:E118)&lt;0,0,16-(SUM(D118:E118)))</f>
        <v>16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hidden="1" customHeight="1" x14ac:dyDescent="0.25">
      <c r="A119" s="10" t="str">
        <f>'Bogarts 1'!B20</f>
        <v>12 _Team_Bogarts1</v>
      </c>
      <c r="B119" s="10" t="str">
        <f>'Bogarts 1'!A$1</f>
        <v>Bogarts 1</v>
      </c>
      <c r="C119" s="83" t="e">
        <f>'Bogarts 1'!C20</f>
        <v>#DIV/0!</v>
      </c>
      <c r="D119" s="98">
        <f>'Bogarts 1'!D20</f>
        <v>0</v>
      </c>
      <c r="E119" s="98">
        <f>'Bogarts 1'!E20</f>
        <v>0</v>
      </c>
      <c r="F119" s="98">
        <f>D119+E119</f>
        <v>0</v>
      </c>
      <c r="G119" s="4">
        <f>IF(16-SUM(D119:E119)&lt;0,0,16-(SUM(D119:E119)))</f>
        <v>16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hidden="1" customHeight="1" x14ac:dyDescent="0.25">
      <c r="A120" s="10" t="str">
        <f>'Blue Max'!B20</f>
        <v>12 _Team_Blue Max</v>
      </c>
      <c r="B120" s="10" t="str">
        <f>'Blue Max'!A$1</f>
        <v>Blue Max</v>
      </c>
      <c r="C120" s="83" t="e">
        <f>'Blue Max'!C20</f>
        <v>#DIV/0!</v>
      </c>
      <c r="D120" s="98">
        <f>'Blue Max'!D20</f>
        <v>0</v>
      </c>
      <c r="E120" s="98">
        <f>'Blue Max'!E20</f>
        <v>0</v>
      </c>
      <c r="F120" s="98">
        <f>D120+E120</f>
        <v>0</v>
      </c>
      <c r="G120" s="4">
        <f>IF(16-SUM(D120:E120)&lt;0,0,16-(SUM(D120:E120)))</f>
        <v>16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hidden="1" customHeight="1" x14ac:dyDescent="0.25">
      <c r="A121" s="8" t="str">
        <f>'TEAM 9'!B20</f>
        <v>12 _TEAM 9</v>
      </c>
      <c r="B121" s="8" t="str">
        <f>'TEAM 9'!A$1</f>
        <v>TEAM NAME 9</v>
      </c>
      <c r="C121" s="84">
        <f>'TEAM 9'!C20</f>
        <v>0</v>
      </c>
      <c r="D121" s="84">
        <f>'TEAM 9'!D20</f>
        <v>0</v>
      </c>
      <c r="E121" s="84">
        <f>'TEAM 9'!E20</f>
        <v>0</v>
      </c>
      <c r="F121" s="98">
        <f>D121+E121</f>
        <v>0</v>
      </c>
      <c r="G121" s="4">
        <f>IF(16-SUM(D121:E121)&lt;0,0,16-(SUM(D121:E121)))</f>
        <v>16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hidden="1" customHeight="1" x14ac:dyDescent="0.25">
      <c r="A122" s="8" t="str">
        <f>'TEAM 8'!B20</f>
        <v>12 _TEAM 8</v>
      </c>
      <c r="B122" s="8" t="str">
        <f>'TEAM 8'!A$1</f>
        <v>TEAM NAME 8</v>
      </c>
      <c r="C122" s="84">
        <f>'TEAM 8'!C20</f>
        <v>0</v>
      </c>
      <c r="D122" s="102">
        <f>'TEAM 8'!D20</f>
        <v>0</v>
      </c>
      <c r="E122" s="102">
        <f>'TEAM 8'!E20</f>
        <v>0</v>
      </c>
      <c r="F122" s="98">
        <f>D122+E122</f>
        <v>0</v>
      </c>
      <c r="G122" s="4">
        <f>IF(16-SUM(D122:E122)&lt;0,0,16-(SUM(D122:E122)))</f>
        <v>16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hidden="1" customHeight="1" x14ac:dyDescent="0.25">
      <c r="A123" s="8" t="str">
        <f>'TEAM 7'!B20</f>
        <v>12 _TEAM 7</v>
      </c>
      <c r="B123" s="8" t="str">
        <f>'TEAM 7'!A$1</f>
        <v>TEAM NAME 7</v>
      </c>
      <c r="C123" s="84">
        <f>'TEAM 7'!C20</f>
        <v>0</v>
      </c>
      <c r="D123" s="102">
        <f>'TEAM 7'!D20</f>
        <v>0</v>
      </c>
      <c r="E123" s="102">
        <f>'TEAM 7'!E20</f>
        <v>0</v>
      </c>
      <c r="F123" s="98">
        <f>D123+E123</f>
        <v>0</v>
      </c>
      <c r="G123" s="4">
        <f>IF(16-SUM(D123:E123)&lt;0,0,16-(SUM(D123:E123)))</f>
        <v>16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hidden="1" customHeight="1" x14ac:dyDescent="0.25">
      <c r="A124" s="8" t="str">
        <f>'TEAM 10'!B20</f>
        <v>12 _TEAM 10</v>
      </c>
      <c r="B124" s="8" t="str">
        <f>'TEAM 10'!A$1</f>
        <v>TEAM NAME 10</v>
      </c>
      <c r="C124" s="84">
        <f>'TEAM 10'!C20</f>
        <v>0</v>
      </c>
      <c r="D124" s="102">
        <f>'TEAM 10'!D20</f>
        <v>0</v>
      </c>
      <c r="E124" s="102">
        <f>'TEAM 10'!E20</f>
        <v>0</v>
      </c>
      <c r="F124" s="98">
        <f>D124+E124</f>
        <v>0</v>
      </c>
      <c r="G124" s="4">
        <f>IF(16-SUM(D124:E124)&lt;0,0,16-(SUM(D124:E124)))</f>
        <v>16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hidden="1" customHeight="1" x14ac:dyDescent="0.25">
      <c r="A125" s="8" t="str">
        <f>'Paul &amp; Harveys 2'!B19</f>
        <v>11 _Team_Paul&amp;Harveys2</v>
      </c>
      <c r="B125" s="8" t="str">
        <f>'Paul &amp; Harveys 2'!A$1</f>
        <v>Paul &amp; Harveys 2</v>
      </c>
      <c r="C125" s="84">
        <f>'Paul &amp; Harveys 2'!C12</f>
        <v>0.41666666666666669</v>
      </c>
      <c r="D125" s="102">
        <f>'Paul &amp; Harveys 2'!D19</f>
        <v>0</v>
      </c>
      <c r="E125" s="102">
        <f>'Paul &amp; Harveys 2'!E19</f>
        <v>0</v>
      </c>
      <c r="F125" s="98">
        <f>D125+E125</f>
        <v>0</v>
      </c>
      <c r="G125" s="4">
        <f>IF(16-SUM(D125:E125)&lt;0,0,16-(SUM(D125:E125)))</f>
        <v>16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hidden="1" customHeight="1" x14ac:dyDescent="0.25">
      <c r="A126" s="8" t="str">
        <f>'Paul &amp; Eddies'!B19</f>
        <v>11 _Team_Paul&amp;Eddies</v>
      </c>
      <c r="B126" s="8" t="str">
        <f>'Paul &amp; Eddies'!A$1</f>
        <v>Paul &amp; Eddies</v>
      </c>
      <c r="C126" s="84" t="e">
        <f>'Paul &amp; Eddies'!C19</f>
        <v>#DIV/0!</v>
      </c>
      <c r="D126" s="102">
        <f>'Paul &amp; Eddies'!D19</f>
        <v>0</v>
      </c>
      <c r="E126" s="102">
        <f>'Paul &amp; Eddies'!E19</f>
        <v>0</v>
      </c>
      <c r="F126" s="98">
        <f>D126+E126</f>
        <v>0</v>
      </c>
      <c r="G126" s="4">
        <f>IF(16-SUM(D126:E126)&lt;0,0,16-(SUM(D126:E126)))</f>
        <v>16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hidden="1" customHeight="1" x14ac:dyDescent="0.25">
      <c r="A127" s="8" t="str">
        <f>BYE!B19</f>
        <v>11 _Team_BYE</v>
      </c>
      <c r="B127" s="8" t="str">
        <f>BYE!A$1</f>
        <v>zBYE</v>
      </c>
      <c r="C127" s="84" t="e">
        <f>BYE!C19</f>
        <v>#DIV/0!</v>
      </c>
      <c r="D127" s="102">
        <f>BYE!D19</f>
        <v>0</v>
      </c>
      <c r="E127" s="102">
        <f>BYE!E19</f>
        <v>0</v>
      </c>
      <c r="F127" s="98">
        <f>D127+E127</f>
        <v>0</v>
      </c>
      <c r="G127" s="4">
        <f>IF(16-SUM(D127:E127)&lt;0,0,16-(SUM(D127:E127)))</f>
        <v>16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hidden="1" customHeight="1" x14ac:dyDescent="0.25">
      <c r="A128" s="10" t="str">
        <f>'Bogarts 3'!B19</f>
        <v>11 _Team_Bogarts3</v>
      </c>
      <c r="B128" s="10" t="str">
        <f>'Bogarts 3'!A$1</f>
        <v>Bogarts 3</v>
      </c>
      <c r="C128" s="83" t="e">
        <f>'Bogarts 3'!C19</f>
        <v>#DIV/0!</v>
      </c>
      <c r="D128" s="98">
        <f>'Bogarts 3'!D19</f>
        <v>0</v>
      </c>
      <c r="E128" s="98">
        <f>'Bogarts 3'!E19</f>
        <v>0</v>
      </c>
      <c r="F128" s="98">
        <f>D128+E128</f>
        <v>0</v>
      </c>
      <c r="G128" s="4">
        <f>IF(16-SUM(D128:E128)&lt;0,0,16-(SUM(D128:E128)))</f>
        <v>16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hidden="1" customHeight="1" x14ac:dyDescent="0.25">
      <c r="A129" s="10" t="str">
        <f>'Bogarts 1'!B19</f>
        <v>11 _Team_Bogarts1</v>
      </c>
      <c r="B129" s="10" t="str">
        <f>'Bogarts 1'!A$1</f>
        <v>Bogarts 1</v>
      </c>
      <c r="C129" s="83" t="e">
        <f>'Bogarts 1'!C19</f>
        <v>#DIV/0!</v>
      </c>
      <c r="D129" s="98">
        <f>'Bogarts 1'!D19</f>
        <v>0</v>
      </c>
      <c r="E129" s="98">
        <f>'Bogarts 1'!E19</f>
        <v>0</v>
      </c>
      <c r="F129" s="98">
        <f>D129+E129</f>
        <v>0</v>
      </c>
      <c r="G129" s="4">
        <f>IF(16-SUM(D129:E129)&lt;0,0,16-(SUM(D129:E129)))</f>
        <v>16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hidden="1" customHeight="1" x14ac:dyDescent="0.25">
      <c r="A130" s="112" t="str">
        <f>'Blue Max'!B19</f>
        <v>11 _Team_Blue Max</v>
      </c>
      <c r="B130" s="112" t="str">
        <f>'Blue Max'!A$1</f>
        <v>Blue Max</v>
      </c>
      <c r="C130" s="283" t="e">
        <f>'Blue Max'!C19</f>
        <v>#DIV/0!</v>
      </c>
      <c r="D130" s="284">
        <f>'Blue Max'!D19</f>
        <v>0</v>
      </c>
      <c r="E130" s="284">
        <f>'Blue Max'!E19</f>
        <v>0</v>
      </c>
      <c r="F130" s="98">
        <f>D130+E130</f>
        <v>0</v>
      </c>
      <c r="G130" s="107">
        <f>IF(16-SUM(D130:E130)&lt;0,0,16-(SUM(D130:E130)))</f>
        <v>16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 x14ac:dyDescent="0.25">
      <c r="A131" s="108" t="str">
        <f>'TEAM 9'!B19</f>
        <v>11 _TEAM 9</v>
      </c>
      <c r="B131" s="108" t="str">
        <f>'TEAM 9'!A$1</f>
        <v>TEAM NAME 9</v>
      </c>
      <c r="C131" s="109">
        <f>'TEAM 9'!C19</f>
        <v>0</v>
      </c>
      <c r="D131" s="109">
        <f>'TEAM 9'!D19</f>
        <v>0</v>
      </c>
      <c r="E131" s="109">
        <f>'TEAM 9'!E19</f>
        <v>0</v>
      </c>
      <c r="F131" s="98">
        <f>D131+E131</f>
        <v>0</v>
      </c>
      <c r="G131" s="111">
        <f>IF(16-SUM(D131:E131)&lt;0,0,16-(SUM(D131:E131)))</f>
        <v>16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 x14ac:dyDescent="0.25">
      <c r="A132" s="108" t="str">
        <f>'TEAM 8'!B19</f>
        <v>11 _TEAM 8</v>
      </c>
      <c r="B132" s="108" t="str">
        <f>'TEAM 8'!A$1</f>
        <v>TEAM NAME 8</v>
      </c>
      <c r="C132" s="109">
        <f>'TEAM 8'!C19</f>
        <v>0</v>
      </c>
      <c r="D132" s="110">
        <f>'TEAM 8'!D19</f>
        <v>0</v>
      </c>
      <c r="E132" s="110">
        <f>'TEAM 8'!E19</f>
        <v>0</v>
      </c>
      <c r="F132" s="98">
        <f>D132+E132</f>
        <v>0</v>
      </c>
      <c r="G132" s="111">
        <f>IF(16-SUM(D132:E132)&lt;0,0,16-(SUM(D132:E132)))</f>
        <v>16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hidden="1" customHeight="1" x14ac:dyDescent="0.25">
      <c r="A133" s="108" t="str">
        <f>'TEAM 7'!B19</f>
        <v>11 _TEAM 7</v>
      </c>
      <c r="B133" s="108" t="str">
        <f>'TEAM 7'!A$1</f>
        <v>TEAM NAME 7</v>
      </c>
      <c r="C133" s="109">
        <f>'TEAM 7'!C19</f>
        <v>0</v>
      </c>
      <c r="D133" s="110">
        <f>'TEAM 7'!D19</f>
        <v>0</v>
      </c>
      <c r="E133" s="110">
        <f>'TEAM 7'!E19</f>
        <v>0</v>
      </c>
      <c r="F133" s="98">
        <f>D133+E133</f>
        <v>0</v>
      </c>
      <c r="G133" s="111">
        <f>IF(16-SUM(D133:E133)&lt;0,0,16-(SUM(D133:E133)))</f>
        <v>16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hidden="1" customHeight="1" x14ac:dyDescent="0.25">
      <c r="A134" s="108" t="str">
        <f>'TEAM 10'!B19</f>
        <v>11 _TEAM 10</v>
      </c>
      <c r="B134" s="108" t="str">
        <f>'TEAM 10'!A$1</f>
        <v>TEAM NAME 10</v>
      </c>
      <c r="C134" s="109">
        <f>'TEAM 10'!C19</f>
        <v>0</v>
      </c>
      <c r="D134" s="110">
        <f>'TEAM 10'!D19</f>
        <v>0</v>
      </c>
      <c r="E134" s="110">
        <f>'TEAM 10'!E19</f>
        <v>0</v>
      </c>
      <c r="F134" s="98">
        <f>D134+E134</f>
        <v>0</v>
      </c>
      <c r="G134" s="111">
        <f>IF(16-SUM(D134:E134)&lt;0,0,16-(SUM(D134:E134)))</f>
        <v>16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hidden="1" customHeight="1" x14ac:dyDescent="0.25">
      <c r="A135" s="108" t="str">
        <f>'Paul &amp; Harveys 2'!B18</f>
        <v>10 _Team_Paul&amp;Harveys2</v>
      </c>
      <c r="B135" s="108" t="str">
        <f>'Paul &amp; Harveys 2'!A$1</f>
        <v>Paul &amp; Harveys 2</v>
      </c>
      <c r="C135" s="109" t="e">
        <f>'Paul &amp; Harveys 2'!C18</f>
        <v>#DIV/0!</v>
      </c>
      <c r="D135" s="110">
        <f>'Paul &amp; Harveys 2'!D18</f>
        <v>0</v>
      </c>
      <c r="E135" s="110">
        <f>'Paul &amp; Harveys 2'!E18</f>
        <v>0</v>
      </c>
      <c r="F135" s="98">
        <f>D135+E135</f>
        <v>0</v>
      </c>
      <c r="G135" s="111">
        <f>IF(16-SUM(D135:E135)&lt;0,0,16-(SUM(D135:E135)))</f>
        <v>16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hidden="1" customHeight="1" x14ac:dyDescent="0.25">
      <c r="A136" s="108" t="str">
        <f>'Paul &amp; Eddies'!B18</f>
        <v>10 _Team_Paul&amp;Eddies</v>
      </c>
      <c r="B136" s="108" t="str">
        <f>'Paul &amp; Eddies'!A$1</f>
        <v>Paul &amp; Eddies</v>
      </c>
      <c r="C136" s="109" t="e">
        <f>'Paul &amp; Eddies'!C18</f>
        <v>#DIV/0!</v>
      </c>
      <c r="D136" s="110">
        <f>'Paul &amp; Eddies'!D18</f>
        <v>0</v>
      </c>
      <c r="E136" s="110">
        <f>'Paul &amp; Eddies'!E18</f>
        <v>0</v>
      </c>
      <c r="F136" s="98">
        <f>D136+E136</f>
        <v>0</v>
      </c>
      <c r="G136" s="111">
        <f>IF(16-SUM(D136:E136)&lt;0,0,16-(SUM(D136:E136)))</f>
        <v>16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hidden="1" customHeight="1" x14ac:dyDescent="0.25">
      <c r="A137" s="108" t="str">
        <f>BYE!B18</f>
        <v>10 _Team_BYE</v>
      </c>
      <c r="B137" s="108" t="str">
        <f>BYE!A$1</f>
        <v>zBYE</v>
      </c>
      <c r="C137" s="109" t="e">
        <f>BYE!C18</f>
        <v>#DIV/0!</v>
      </c>
      <c r="D137" s="110">
        <f>BYE!D18</f>
        <v>0</v>
      </c>
      <c r="E137" s="110">
        <f>BYE!E18</f>
        <v>0</v>
      </c>
      <c r="F137" s="98">
        <f>D137+E137</f>
        <v>0</v>
      </c>
      <c r="G137" s="111">
        <f>IF(16-SUM(D137:E137)&lt;0,0,16-(SUM(D137:E137)))</f>
        <v>16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hidden="1" customHeight="1" x14ac:dyDescent="0.25">
      <c r="A138" s="86" t="str">
        <f>'Bogarts 3'!B18</f>
        <v>10 _Team_Bogarts3</v>
      </c>
      <c r="B138" s="86" t="str">
        <f>'Bogarts 3'!A$1</f>
        <v>Bogarts 3</v>
      </c>
      <c r="C138" s="85" t="e">
        <f>'Bogarts 3'!C18</f>
        <v>#DIV/0!</v>
      </c>
      <c r="D138" s="99">
        <f>'Bogarts 3'!D18</f>
        <v>0</v>
      </c>
      <c r="E138" s="99">
        <f>'Bogarts 3'!E18</f>
        <v>0</v>
      </c>
      <c r="F138" s="98">
        <f>D138+E138</f>
        <v>0</v>
      </c>
      <c r="G138" s="111">
        <f>IF(16-SUM(D138:E138)&lt;0,0,16-(SUM(D138:E138)))</f>
        <v>16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hidden="1" customHeight="1" x14ac:dyDescent="0.25">
      <c r="A139" s="86" t="str">
        <f>'Bogarts 1'!B18</f>
        <v>10 _Team_Bogarts1</v>
      </c>
      <c r="B139" s="86" t="str">
        <f>'Bogarts 1'!A$1</f>
        <v>Bogarts 1</v>
      </c>
      <c r="C139" s="85" t="e">
        <f>'Bogarts 1'!C18</f>
        <v>#DIV/0!</v>
      </c>
      <c r="D139" s="99">
        <f>'Bogarts 1'!D18</f>
        <v>0</v>
      </c>
      <c r="E139" s="99">
        <f>'Bogarts 1'!E18</f>
        <v>0</v>
      </c>
      <c r="F139" s="98">
        <f>D139+E139</f>
        <v>0</v>
      </c>
      <c r="G139" s="111">
        <f>IF(16-SUM(D139:E139)&lt;0,0,16-(SUM(D139:E139)))</f>
        <v>16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hidden="1" customHeight="1" x14ac:dyDescent="0.25">
      <c r="A140" s="86" t="str">
        <f>'Blue Max'!B18</f>
        <v>10 _Team_Blue Max</v>
      </c>
      <c r="B140" s="86" t="str">
        <f>'Blue Max'!A$1</f>
        <v>Blue Max</v>
      </c>
      <c r="C140" s="85" t="e">
        <f>'Blue Max'!C18</f>
        <v>#DIV/0!</v>
      </c>
      <c r="D140" s="99">
        <f>'Blue Max'!D18</f>
        <v>0</v>
      </c>
      <c r="E140" s="99">
        <f>'Blue Max'!E18</f>
        <v>0</v>
      </c>
      <c r="F140" s="98">
        <f>D140+E140</f>
        <v>0</v>
      </c>
      <c r="G140" s="111">
        <f>IF(16-SUM(D140:E140)&lt;0,0,16-(SUM(D140:E140)))</f>
        <v>16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hidden="1" customHeight="1" x14ac:dyDescent="0.25">
      <c r="A141" s="108" t="str">
        <f>'TEAM 9'!B18</f>
        <v>10 _TEAM 9</v>
      </c>
      <c r="B141" s="108" t="str">
        <f>'TEAM 9'!A$1</f>
        <v>TEAM NAME 9</v>
      </c>
      <c r="C141" s="109">
        <f>'TEAM 9'!C18</f>
        <v>0</v>
      </c>
      <c r="D141" s="109">
        <f>'TEAM 9'!D18</f>
        <v>0</v>
      </c>
      <c r="E141" s="109">
        <f>'TEAM 9'!E18</f>
        <v>0</v>
      </c>
      <c r="F141" s="98">
        <f>D141+E141</f>
        <v>0</v>
      </c>
      <c r="G141" s="111">
        <f>IF(16-SUM(D141:E141)&lt;0,0,16-(SUM(D141:E141)))</f>
        <v>16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hidden="1" customHeight="1" x14ac:dyDescent="0.25">
      <c r="A142" s="108" t="str">
        <f>'TEAM 8'!B18</f>
        <v>10 _TEAM 8</v>
      </c>
      <c r="B142" s="108" t="str">
        <f>'TEAM 8'!A$1</f>
        <v>TEAM NAME 8</v>
      </c>
      <c r="C142" s="109">
        <f>'TEAM 8'!C18</f>
        <v>0</v>
      </c>
      <c r="D142" s="110">
        <f>'TEAM 8'!D18</f>
        <v>0</v>
      </c>
      <c r="E142" s="110">
        <f>'TEAM 8'!E18</f>
        <v>0</v>
      </c>
      <c r="F142" s="98">
        <f>D142+E142</f>
        <v>0</v>
      </c>
      <c r="G142" s="111">
        <f>IF(16-SUM(D142:E142)&lt;0,0,16-(SUM(D142:E142)))</f>
        <v>16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hidden="1" customHeight="1" x14ac:dyDescent="0.25">
      <c r="A143" s="108" t="str">
        <f>'TEAM 7'!B18</f>
        <v>10 _TEAM 7</v>
      </c>
      <c r="B143" s="108" t="str">
        <f>'TEAM 7'!A$1</f>
        <v>TEAM NAME 7</v>
      </c>
      <c r="C143" s="109">
        <f>'TEAM 7'!C18</f>
        <v>0</v>
      </c>
      <c r="D143" s="110">
        <f>'TEAM 7'!D18</f>
        <v>0</v>
      </c>
      <c r="E143" s="110">
        <f>'TEAM 7'!E18</f>
        <v>0</v>
      </c>
      <c r="F143" s="98">
        <f>D143+E143</f>
        <v>0</v>
      </c>
      <c r="G143" s="111">
        <f>IF(16-SUM(D143:E143)&lt;0,0,16-(SUM(D143:E143)))</f>
        <v>16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hidden="1" customHeight="1" x14ac:dyDescent="0.25">
      <c r="A144" s="108" t="str">
        <f>'TEAM 10'!B18</f>
        <v>10 _TEAM 10</v>
      </c>
      <c r="B144" s="108" t="str">
        <f>'TEAM 10'!A$1</f>
        <v>TEAM NAME 10</v>
      </c>
      <c r="C144" s="109">
        <f>'TEAM 10'!C18</f>
        <v>0</v>
      </c>
      <c r="D144" s="110">
        <f>'TEAM 10'!D18</f>
        <v>0</v>
      </c>
      <c r="E144" s="110">
        <f>'TEAM 10'!E18</f>
        <v>0</v>
      </c>
      <c r="F144" s="98">
        <f>D144+E144</f>
        <v>0</v>
      </c>
      <c r="G144" s="111">
        <f>IF(16-SUM(D144:E144)&lt;0,0,16-(SUM(D144:E144)))</f>
        <v>16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hidden="1" customHeight="1" x14ac:dyDescent="0.25">
      <c r="A145" s="108" t="str">
        <f>BYE!B9</f>
        <v>1 _Team_BYE</v>
      </c>
      <c r="B145" s="108" t="str">
        <f>BYE!A$1</f>
        <v>zBYE</v>
      </c>
      <c r="C145" s="109" t="e">
        <f>BYE!C9</f>
        <v>#DIV/0!</v>
      </c>
      <c r="D145" s="110">
        <f>BYE!D9</f>
        <v>0</v>
      </c>
      <c r="E145" s="110">
        <f>BYE!E9</f>
        <v>0</v>
      </c>
      <c r="F145" s="98">
        <f>D145+E145</f>
        <v>0</v>
      </c>
      <c r="G145" s="111">
        <f>IF(16-SUM(D145:E145)&lt;0,0,16-(SUM(D145:E145)))</f>
        <v>16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hidden="1" customHeight="1" x14ac:dyDescent="0.25">
      <c r="A146" s="108" t="str">
        <f>'TEAM 9'!B9</f>
        <v>1 _TEAM 9</v>
      </c>
      <c r="B146" s="108" t="str">
        <f>'TEAM 9'!A$1</f>
        <v>TEAM NAME 9</v>
      </c>
      <c r="C146" s="109">
        <f>'TEAM 9'!C9</f>
        <v>0</v>
      </c>
      <c r="D146" s="109">
        <f>'TEAM 9'!D9</f>
        <v>0</v>
      </c>
      <c r="E146" s="109">
        <f>'TEAM 9'!E9</f>
        <v>0</v>
      </c>
      <c r="F146" s="98">
        <f>D146+E146</f>
        <v>0</v>
      </c>
      <c r="G146" s="111">
        <f>IF(16-SUM(D146:E146)&lt;0,0,16-(SUM(D146:E146)))</f>
        <v>16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hidden="1" customHeight="1" x14ac:dyDescent="0.25">
      <c r="A147" s="108" t="str">
        <f>'TEAM 8'!B9</f>
        <v>1 _TEAM 8</v>
      </c>
      <c r="B147" s="108" t="str">
        <f>'TEAM 8'!A$1</f>
        <v>TEAM NAME 8</v>
      </c>
      <c r="C147" s="109">
        <f>'TEAM 8'!C9</f>
        <v>0</v>
      </c>
      <c r="D147" s="110">
        <f>'TEAM 8'!D9</f>
        <v>0</v>
      </c>
      <c r="E147" s="110">
        <f>'TEAM 8'!E9</f>
        <v>0</v>
      </c>
      <c r="F147" s="98">
        <f>D147+E147</f>
        <v>0</v>
      </c>
      <c r="G147" s="111">
        <f>IF(16-SUM(D147:E147)&lt;0,0,16-(SUM(D147:E147)))</f>
        <v>16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hidden="1" customHeight="1" x14ac:dyDescent="0.25">
      <c r="A148" s="108" t="str">
        <f>'TEAM 7'!B9</f>
        <v>1 _TEAM 7</v>
      </c>
      <c r="B148" s="108" t="str">
        <f>'TEAM 7'!A$1</f>
        <v>TEAM NAME 7</v>
      </c>
      <c r="C148" s="109">
        <f>'TEAM 7'!C9</f>
        <v>0</v>
      </c>
      <c r="D148" s="110">
        <f>'TEAM 7'!D9</f>
        <v>0</v>
      </c>
      <c r="E148" s="110">
        <f>'TEAM 7'!E9</f>
        <v>0</v>
      </c>
      <c r="F148" s="98">
        <f>D148+E148</f>
        <v>0</v>
      </c>
      <c r="G148" s="111">
        <f>IF(16-SUM(D148:E148)&lt;0,0,16-(SUM(D148:E148)))</f>
        <v>16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hidden="1" customHeight="1" x14ac:dyDescent="0.25">
      <c r="A149" s="108" t="str">
        <f>'TEAM 10'!B9</f>
        <v>1 _TEAM 10</v>
      </c>
      <c r="B149" s="108" t="str">
        <f>'TEAM 10'!A$1</f>
        <v>TEAM NAME 10</v>
      </c>
      <c r="C149" s="109">
        <f>'TEAM 10'!C9</f>
        <v>0</v>
      </c>
      <c r="D149" s="110">
        <f>'TEAM 10'!D9</f>
        <v>0</v>
      </c>
      <c r="E149" s="110">
        <f>'TEAM 10'!E9</f>
        <v>0</v>
      </c>
      <c r="F149" s="98">
        <f>D149+E149</f>
        <v>0</v>
      </c>
      <c r="G149" s="111">
        <f>IF(16-SUM(D149:E149)&lt;0,0,16-(SUM(D149:E149)))</f>
        <v>16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18"/>
      <c r="D150" s="18"/>
      <c r="E150" s="18"/>
      <c r="F150" s="113"/>
      <c r="G150" s="17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18"/>
      <c r="D151" s="18"/>
      <c r="E151" s="18"/>
      <c r="F151" s="113"/>
      <c r="G151" s="17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18"/>
      <c r="D152" s="100"/>
      <c r="E152" s="100"/>
      <c r="F152" s="100"/>
      <c r="G152" s="17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18"/>
      <c r="D153" s="100"/>
      <c r="E153" s="100"/>
      <c r="F153" s="100"/>
      <c r="G153" s="17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18"/>
      <c r="D154" s="100"/>
      <c r="E154" s="100"/>
      <c r="F154" s="100"/>
      <c r="G154" s="17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18"/>
      <c r="D155" s="100"/>
      <c r="E155" s="100"/>
      <c r="F155" s="100"/>
      <c r="G155" s="17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18"/>
      <c r="D156" s="100"/>
      <c r="E156" s="100"/>
      <c r="F156" s="100"/>
      <c r="G156" s="17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18"/>
      <c r="D157" s="100"/>
      <c r="E157" s="100"/>
      <c r="F157" s="100"/>
      <c r="G157" s="17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18"/>
      <c r="D158" s="100"/>
      <c r="E158" s="100"/>
      <c r="F158" s="100"/>
      <c r="G158" s="17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18"/>
      <c r="D159" s="100"/>
      <c r="E159" s="100"/>
      <c r="F159" s="100"/>
      <c r="G159" s="17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18"/>
      <c r="D160" s="100"/>
      <c r="E160" s="100"/>
      <c r="F160" s="100"/>
      <c r="G160" s="17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18"/>
      <c r="D161" s="100"/>
      <c r="E161" s="100"/>
      <c r="F161" s="100"/>
      <c r="G161" s="17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18"/>
      <c r="D162" s="100"/>
      <c r="E162" s="100"/>
      <c r="F162" s="100"/>
      <c r="G162" s="17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18"/>
      <c r="D163" s="100"/>
      <c r="E163" s="100"/>
      <c r="F163" s="100"/>
      <c r="G163" s="17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18"/>
      <c r="D164" s="100"/>
      <c r="E164" s="100"/>
      <c r="F164" s="100"/>
      <c r="G164" s="17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18"/>
      <c r="D165" s="100"/>
      <c r="E165" s="100"/>
      <c r="F165" s="100"/>
      <c r="G165" s="17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18"/>
      <c r="D166" s="100"/>
      <c r="E166" s="100"/>
      <c r="F166" s="100"/>
      <c r="G166" s="17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18"/>
      <c r="D167" s="100"/>
      <c r="E167" s="100"/>
      <c r="F167" s="100"/>
      <c r="G167" s="17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18"/>
      <c r="D168" s="100"/>
      <c r="E168" s="100"/>
      <c r="F168" s="100"/>
      <c r="G168" s="17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18"/>
      <c r="D169" s="100"/>
      <c r="E169" s="100"/>
      <c r="F169" s="100"/>
      <c r="G169" s="17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18"/>
      <c r="D170" s="100"/>
      <c r="E170" s="100"/>
      <c r="F170" s="100"/>
      <c r="G170" s="17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18"/>
      <c r="D171" s="100"/>
      <c r="E171" s="100"/>
      <c r="F171" s="100"/>
      <c r="G171" s="17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18"/>
      <c r="D172" s="100"/>
      <c r="E172" s="100"/>
      <c r="F172" s="100"/>
      <c r="G172" s="17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18"/>
      <c r="D173" s="100"/>
      <c r="E173" s="100"/>
      <c r="F173" s="100"/>
      <c r="G173" s="17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18"/>
      <c r="D174" s="100"/>
      <c r="E174" s="100"/>
      <c r="F174" s="100"/>
      <c r="G174" s="17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18"/>
      <c r="D175" s="100"/>
      <c r="E175" s="100"/>
      <c r="F175" s="100"/>
      <c r="G175" s="17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18"/>
      <c r="D176" s="100"/>
      <c r="E176" s="100"/>
      <c r="F176" s="100"/>
      <c r="G176" s="17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18"/>
      <c r="D177" s="100"/>
      <c r="E177" s="100"/>
      <c r="F177" s="100"/>
      <c r="G177" s="17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18"/>
      <c r="D178" s="100"/>
      <c r="E178" s="100"/>
      <c r="F178" s="100"/>
      <c r="G178" s="17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18"/>
      <c r="D179" s="100"/>
      <c r="E179" s="100"/>
      <c r="F179" s="100"/>
      <c r="G179" s="17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18"/>
      <c r="D180" s="100"/>
      <c r="E180" s="100"/>
      <c r="F180" s="100"/>
      <c r="G180" s="17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18"/>
      <c r="D181" s="100"/>
      <c r="E181" s="100"/>
      <c r="F181" s="100"/>
      <c r="G181" s="17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18"/>
      <c r="D182" s="100"/>
      <c r="E182" s="100"/>
      <c r="F182" s="100"/>
      <c r="G182" s="17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18"/>
      <c r="D183" s="100"/>
      <c r="E183" s="100"/>
      <c r="F183" s="100"/>
      <c r="G183" s="17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18"/>
      <c r="D184" s="100"/>
      <c r="E184" s="100"/>
      <c r="F184" s="100"/>
      <c r="G184" s="17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18"/>
      <c r="D185" s="100"/>
      <c r="E185" s="100"/>
      <c r="F185" s="100"/>
      <c r="G185" s="17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18"/>
      <c r="D186" s="100"/>
      <c r="E186" s="100"/>
      <c r="F186" s="100"/>
      <c r="G186" s="17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18"/>
      <c r="D187" s="100"/>
      <c r="E187" s="100"/>
      <c r="F187" s="100"/>
      <c r="G187" s="17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18"/>
      <c r="D188" s="100"/>
      <c r="E188" s="100"/>
      <c r="F188" s="100"/>
      <c r="G188" s="17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18"/>
      <c r="D189" s="100"/>
      <c r="E189" s="100"/>
      <c r="F189" s="100"/>
      <c r="G189" s="17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18"/>
      <c r="D190" s="100"/>
      <c r="E190" s="100"/>
      <c r="F190" s="100"/>
      <c r="G190" s="17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18"/>
      <c r="D191" s="100"/>
      <c r="E191" s="100"/>
      <c r="F191" s="100"/>
      <c r="G191" s="17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18"/>
      <c r="D192" s="100"/>
      <c r="E192" s="100"/>
      <c r="F192" s="100"/>
      <c r="G192" s="17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18"/>
      <c r="D193" s="100"/>
      <c r="E193" s="100"/>
      <c r="F193" s="100"/>
      <c r="G193" s="17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18"/>
      <c r="D194" s="100"/>
      <c r="E194" s="100"/>
      <c r="F194" s="100"/>
      <c r="G194" s="17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18"/>
      <c r="D195" s="100"/>
      <c r="E195" s="100"/>
      <c r="F195" s="100"/>
      <c r="G195" s="17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18"/>
      <c r="D196" s="100"/>
      <c r="E196" s="100"/>
      <c r="F196" s="100"/>
      <c r="G196" s="17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18"/>
      <c r="D197" s="100"/>
      <c r="E197" s="100"/>
      <c r="F197" s="100"/>
      <c r="G197" s="1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18"/>
      <c r="D198" s="100"/>
      <c r="E198" s="100"/>
      <c r="F198" s="100"/>
      <c r="G198" s="1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18"/>
      <c r="D199" s="100"/>
      <c r="E199" s="100"/>
      <c r="F199" s="100"/>
      <c r="G199" s="1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18"/>
      <c r="D200" s="100"/>
      <c r="E200" s="100"/>
      <c r="F200" s="100"/>
      <c r="G200" s="1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18"/>
      <c r="D201" s="100"/>
      <c r="E201" s="100"/>
      <c r="F201" s="100"/>
      <c r="G201" s="1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18"/>
      <c r="D202" s="100"/>
      <c r="E202" s="100"/>
      <c r="F202" s="100"/>
      <c r="G202" s="1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18"/>
      <c r="D203" s="100"/>
      <c r="E203" s="100"/>
      <c r="F203" s="100"/>
      <c r="G203" s="1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18"/>
      <c r="D204" s="100"/>
      <c r="E204" s="100"/>
      <c r="F204" s="100"/>
      <c r="G204" s="1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18"/>
      <c r="D205" s="100"/>
      <c r="E205" s="100"/>
      <c r="F205" s="100"/>
      <c r="G205" s="1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18"/>
      <c r="D206" s="100"/>
      <c r="E206" s="100"/>
      <c r="F206" s="100"/>
      <c r="G206" s="1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18"/>
      <c r="D207" s="100"/>
      <c r="E207" s="100"/>
      <c r="F207" s="100"/>
      <c r="G207" s="1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18"/>
      <c r="D208" s="100"/>
      <c r="E208" s="100"/>
      <c r="F208" s="100"/>
      <c r="G208" s="1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18"/>
      <c r="D209" s="100"/>
      <c r="E209" s="100"/>
      <c r="F209" s="100"/>
      <c r="G209" s="1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18"/>
      <c r="D210" s="100"/>
      <c r="E210" s="100"/>
      <c r="F210" s="100"/>
      <c r="G210" s="1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18"/>
      <c r="D211" s="100"/>
      <c r="E211" s="100"/>
      <c r="F211" s="100"/>
      <c r="G211" s="1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18"/>
      <c r="D212" s="100"/>
      <c r="E212" s="100"/>
      <c r="F212" s="100"/>
      <c r="G212" s="1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18"/>
      <c r="D213" s="100"/>
      <c r="E213" s="100"/>
      <c r="F213" s="100"/>
      <c r="G213" s="1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18"/>
      <c r="D214" s="100"/>
      <c r="E214" s="100"/>
      <c r="F214" s="100"/>
      <c r="G214" s="1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18"/>
      <c r="D215" s="100"/>
      <c r="E215" s="100"/>
      <c r="F215" s="100"/>
      <c r="G215" s="1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18"/>
      <c r="D216" s="100"/>
      <c r="E216" s="100"/>
      <c r="F216" s="100"/>
      <c r="G216" s="1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18"/>
      <c r="D217" s="100"/>
      <c r="E217" s="100"/>
      <c r="F217" s="100"/>
      <c r="G217" s="1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18"/>
      <c r="D218" s="100"/>
      <c r="E218" s="100"/>
      <c r="F218" s="100"/>
      <c r="G218" s="1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18"/>
      <c r="D219" s="100"/>
      <c r="E219" s="100"/>
      <c r="F219" s="100"/>
      <c r="G219" s="1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18"/>
      <c r="D220" s="100"/>
      <c r="E220" s="100"/>
      <c r="F220" s="100"/>
      <c r="G220" s="1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18"/>
      <c r="D221" s="100"/>
      <c r="E221" s="100"/>
      <c r="F221" s="100"/>
      <c r="G221" s="1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18"/>
      <c r="D222" s="100"/>
      <c r="E222" s="100"/>
      <c r="F222" s="100"/>
      <c r="G222" s="1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18"/>
      <c r="D223" s="100"/>
      <c r="E223" s="100"/>
      <c r="F223" s="100"/>
      <c r="G223" s="1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18"/>
      <c r="D224" s="100"/>
      <c r="E224" s="100"/>
      <c r="F224" s="100"/>
      <c r="G224" s="1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18"/>
      <c r="D225" s="100"/>
      <c r="E225" s="100"/>
      <c r="F225" s="100"/>
      <c r="G225" s="1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18"/>
      <c r="D226" s="100"/>
      <c r="E226" s="100"/>
      <c r="F226" s="100"/>
      <c r="G226" s="1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18"/>
      <c r="D227" s="100"/>
      <c r="E227" s="100"/>
      <c r="F227" s="100"/>
      <c r="G227" s="1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18"/>
      <c r="D228" s="100"/>
      <c r="E228" s="100"/>
      <c r="F228" s="100"/>
      <c r="G228" s="1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18"/>
      <c r="D229" s="100"/>
      <c r="E229" s="100"/>
      <c r="F229" s="100"/>
      <c r="G229" s="17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18"/>
      <c r="D230" s="100"/>
      <c r="E230" s="100"/>
      <c r="F230" s="100"/>
      <c r="G230" s="17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18"/>
      <c r="D231" s="100"/>
      <c r="E231" s="100"/>
      <c r="F231" s="100"/>
      <c r="G231" s="17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18"/>
      <c r="D232" s="100"/>
      <c r="E232" s="100"/>
      <c r="F232" s="100"/>
      <c r="G232" s="1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18"/>
      <c r="D233" s="100"/>
      <c r="E233" s="100"/>
      <c r="F233" s="100"/>
      <c r="G233" s="17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18"/>
      <c r="D234" s="100"/>
      <c r="E234" s="100"/>
      <c r="F234" s="100"/>
      <c r="G234" s="1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18"/>
      <c r="D235" s="100"/>
      <c r="E235" s="100"/>
      <c r="F235" s="100"/>
      <c r="G235" s="17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18"/>
      <c r="D236" s="100"/>
      <c r="E236" s="100"/>
      <c r="F236" s="100"/>
      <c r="G236" s="1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18"/>
      <c r="D237" s="100"/>
      <c r="E237" s="100"/>
      <c r="F237" s="100"/>
      <c r="G237" s="1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18"/>
      <c r="D238" s="100"/>
      <c r="E238" s="100"/>
      <c r="F238" s="100"/>
      <c r="G238" s="1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18"/>
      <c r="D239" s="100"/>
      <c r="E239" s="100"/>
      <c r="F239" s="100"/>
      <c r="G239" s="17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18"/>
      <c r="D240" s="100"/>
      <c r="E240" s="100"/>
      <c r="F240" s="100"/>
      <c r="G240" s="17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18"/>
      <c r="D241" s="100"/>
      <c r="E241" s="100"/>
      <c r="F241" s="100"/>
      <c r="G241" s="17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18"/>
      <c r="D242" s="100"/>
      <c r="E242" s="100"/>
      <c r="F242" s="100"/>
      <c r="G242" s="17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18"/>
      <c r="D243" s="100"/>
      <c r="E243" s="100"/>
      <c r="F243" s="100"/>
      <c r="G243" s="17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18"/>
      <c r="D244" s="100"/>
      <c r="E244" s="100"/>
      <c r="F244" s="100"/>
      <c r="G244" s="17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18"/>
      <c r="D245" s="100"/>
      <c r="E245" s="100"/>
      <c r="F245" s="100"/>
      <c r="G245" s="17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18"/>
      <c r="D246" s="100"/>
      <c r="E246" s="100"/>
      <c r="F246" s="100"/>
      <c r="G246" s="17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18"/>
      <c r="D247" s="100"/>
      <c r="E247" s="100"/>
      <c r="F247" s="100"/>
      <c r="G247" s="17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18"/>
      <c r="D248" s="100"/>
      <c r="E248" s="100"/>
      <c r="F248" s="100"/>
      <c r="G248" s="17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18"/>
      <c r="D249" s="100"/>
      <c r="E249" s="100"/>
      <c r="F249" s="100"/>
      <c r="G249" s="17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</sheetData>
  <sortState xmlns:xlrd2="http://schemas.microsoft.com/office/spreadsheetml/2017/richdata2" ref="A2:G36">
    <sortCondition ref="G2:G149"/>
    <sortCondition descending="1" ref="D2:D149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990"/>
  <sheetViews>
    <sheetView showGridLines="0" workbookViewId="0">
      <pane xSplit="5" ySplit="8" topLeftCell="L9" activePane="bottomRight" state="frozen"/>
      <selection pane="topRight" activeCell="F1" sqref="F1"/>
      <selection pane="bottomLeft" activeCell="A9" sqref="A9"/>
      <selection pane="bottomRight" activeCell="Y17" sqref="Y17"/>
    </sheetView>
  </sheetViews>
  <sheetFormatPr defaultColWidth="14.453125" defaultRowHeight="15" customHeight="1" x14ac:dyDescent="0.25"/>
  <cols>
    <col min="1" max="1" width="6" customWidth="1"/>
    <col min="2" max="2" width="18.6328125" customWidth="1"/>
    <col min="3" max="3" width="10.7265625" bestFit="1" customWidth="1"/>
    <col min="4" max="4" width="7.81640625" customWidth="1"/>
    <col min="5" max="6" width="6" customWidth="1"/>
    <col min="7" max="7" width="4.7265625" customWidth="1"/>
    <col min="8" max="8" width="3.81640625" bestFit="1" customWidth="1"/>
    <col min="9" max="35" width="4.7265625" customWidth="1"/>
    <col min="36" max="65" width="4.7265625" hidden="1" customWidth="1"/>
  </cols>
  <sheetData>
    <row r="1" spans="1:65" ht="25.5" customHeight="1" x14ac:dyDescent="0.25">
      <c r="A1" s="171" t="s">
        <v>167</v>
      </c>
      <c r="B1" s="171"/>
      <c r="C1" s="263" t="s">
        <v>163</v>
      </c>
      <c r="D1" s="263"/>
      <c r="E1" s="174">
        <f>H7+K7+N7+Q7+T7+W7+Z7+AC7+AF7+AI7+AL7+AO7+AR7+AU7+AX7+BA7+BD7+BG7+BJ7+BM7</f>
        <v>3</v>
      </c>
      <c r="F1" s="264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31"/>
      <c r="AY1" s="5"/>
    </row>
    <row r="2" spans="1:65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ht="28.5" customHeight="1" thickBot="1" x14ac:dyDescent="0.3">
      <c r="A3" s="247" t="s">
        <v>60</v>
      </c>
      <c r="B3" s="247"/>
      <c r="C3" s="175">
        <f>IF(ISBLANK(D9),,(D3/(D3+E3)))</f>
        <v>0.53749999999999998</v>
      </c>
      <c r="D3" s="172">
        <f>F7+I7+L7+O7+R7+U7+X7+AA7+AD7+AG7+AJ7+AM7+AP7+AS7+AV7+AY7+BB7+BE7+BH7+BK7</f>
        <v>43</v>
      </c>
      <c r="E3" s="172">
        <f>G7+J7+M7+P7+S7+V7+Y7+AB7+AE7+AH7+AK7+AN7+AQ7+AT7+AW7+AZ7+BC7+BF7+BI7+BL7</f>
        <v>37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14" x14ac:dyDescent="0.3">
      <c r="A4" s="39"/>
      <c r="B4" s="39"/>
      <c r="C4" s="40"/>
      <c r="D4" s="41"/>
      <c r="E4" s="42"/>
      <c r="F4" s="251" t="s">
        <v>61</v>
      </c>
      <c r="G4" s="252"/>
      <c r="H4" s="253"/>
      <c r="I4" s="254" t="s">
        <v>62</v>
      </c>
      <c r="J4" s="255"/>
      <c r="K4" s="256"/>
      <c r="L4" s="254" t="s">
        <v>63</v>
      </c>
      <c r="M4" s="255"/>
      <c r="N4" s="256"/>
      <c r="O4" s="254" t="s">
        <v>64</v>
      </c>
      <c r="P4" s="255"/>
      <c r="Q4" s="256"/>
      <c r="R4" s="257" t="s">
        <v>65</v>
      </c>
      <c r="S4" s="258"/>
      <c r="T4" s="259"/>
      <c r="U4" s="254" t="s">
        <v>66</v>
      </c>
      <c r="V4" s="255"/>
      <c r="W4" s="256"/>
      <c r="X4" s="254" t="s">
        <v>67</v>
      </c>
      <c r="Y4" s="255"/>
      <c r="Z4" s="256"/>
      <c r="AA4" s="254" t="s">
        <v>68</v>
      </c>
      <c r="AB4" s="255"/>
      <c r="AC4" s="256"/>
      <c r="AD4" s="254" t="s">
        <v>69</v>
      </c>
      <c r="AE4" s="255"/>
      <c r="AF4" s="256"/>
      <c r="AG4" s="257" t="s">
        <v>70</v>
      </c>
      <c r="AH4" s="258"/>
      <c r="AI4" s="259"/>
      <c r="AJ4" s="254" t="s">
        <v>71</v>
      </c>
      <c r="AK4" s="255"/>
      <c r="AL4" s="256"/>
      <c r="AM4" s="254" t="s">
        <v>72</v>
      </c>
      <c r="AN4" s="255"/>
      <c r="AO4" s="256"/>
      <c r="AP4" s="254" t="s">
        <v>73</v>
      </c>
      <c r="AQ4" s="255"/>
      <c r="AR4" s="256"/>
      <c r="AS4" s="254" t="s">
        <v>74</v>
      </c>
      <c r="AT4" s="255"/>
      <c r="AU4" s="256"/>
      <c r="AV4" s="254" t="s">
        <v>75</v>
      </c>
      <c r="AW4" s="255"/>
      <c r="AX4" s="256"/>
      <c r="AY4" s="254" t="s">
        <v>76</v>
      </c>
      <c r="AZ4" s="255"/>
      <c r="BA4" s="256"/>
      <c r="BB4" s="254" t="s">
        <v>77</v>
      </c>
      <c r="BC4" s="255"/>
      <c r="BD4" s="256"/>
      <c r="BE4" s="254" t="s">
        <v>78</v>
      </c>
      <c r="BF4" s="255"/>
      <c r="BG4" s="256"/>
      <c r="BH4" s="254" t="s">
        <v>79</v>
      </c>
      <c r="BI4" s="255"/>
      <c r="BJ4" s="256"/>
      <c r="BK4" s="254" t="s">
        <v>80</v>
      </c>
      <c r="BL4" s="255"/>
      <c r="BM4" s="256"/>
    </row>
    <row r="5" spans="1:65" ht="12.75" customHeight="1" x14ac:dyDescent="0.25">
      <c r="A5" s="39"/>
      <c r="B5" s="39"/>
      <c r="C5" s="40"/>
      <c r="D5" s="41"/>
      <c r="E5" s="42"/>
      <c r="F5" s="260">
        <f>Standings!G3</f>
        <v>45048</v>
      </c>
      <c r="G5" s="261"/>
      <c r="H5" s="262"/>
      <c r="I5" s="248">
        <f>Standings!I3</f>
        <v>45055</v>
      </c>
      <c r="J5" s="249"/>
      <c r="K5" s="250"/>
      <c r="L5" s="248">
        <f>Standings!K3</f>
        <v>45062</v>
      </c>
      <c r="M5" s="249"/>
      <c r="N5" s="250"/>
      <c r="O5" s="248">
        <f>Standings!M3</f>
        <v>45069</v>
      </c>
      <c r="P5" s="249"/>
      <c r="Q5" s="250"/>
      <c r="R5" s="248">
        <f>Standings!O3</f>
        <v>45076</v>
      </c>
      <c r="S5" s="249"/>
      <c r="T5" s="250"/>
      <c r="U5" s="248">
        <f>Standings!Q3</f>
        <v>45083</v>
      </c>
      <c r="V5" s="249"/>
      <c r="W5" s="250"/>
      <c r="X5" s="248">
        <f>Standings!S3</f>
        <v>45090</v>
      </c>
      <c r="Y5" s="249"/>
      <c r="Z5" s="250"/>
      <c r="AA5" s="248">
        <f>Standings!U3</f>
        <v>45097</v>
      </c>
      <c r="AB5" s="249"/>
      <c r="AC5" s="250"/>
      <c r="AD5" s="248">
        <f>Standings!W3</f>
        <v>45104</v>
      </c>
      <c r="AE5" s="249"/>
      <c r="AF5" s="250"/>
      <c r="AG5" s="248">
        <f>Standings!Y3</f>
        <v>45118</v>
      </c>
      <c r="AH5" s="249"/>
      <c r="AI5" s="250"/>
      <c r="AJ5" s="248">
        <f>Standings!AA3</f>
        <v>45125</v>
      </c>
      <c r="AK5" s="249"/>
      <c r="AL5" s="250"/>
      <c r="AM5" s="248">
        <f>Standings!AC3</f>
        <v>45132</v>
      </c>
      <c r="AN5" s="249"/>
      <c r="AO5" s="250"/>
      <c r="AP5" s="248">
        <f>Standings!AE3</f>
        <v>45139</v>
      </c>
      <c r="AQ5" s="249"/>
      <c r="AR5" s="250"/>
      <c r="AS5" s="248">
        <f>Standings!AG3</f>
        <v>45146</v>
      </c>
      <c r="AT5" s="249"/>
      <c r="AU5" s="250"/>
      <c r="AV5" s="248">
        <f>Standings!AI3</f>
        <v>45153</v>
      </c>
      <c r="AW5" s="249"/>
      <c r="AX5" s="250"/>
      <c r="AY5" s="248">
        <f>Standings!AK3</f>
        <v>45160</v>
      </c>
      <c r="AZ5" s="249"/>
      <c r="BA5" s="250"/>
      <c r="BB5" s="248">
        <f>Standings!AM3</f>
        <v>45167</v>
      </c>
      <c r="BC5" s="249"/>
      <c r="BD5" s="250"/>
      <c r="BE5" s="248">
        <f>Standings!AO3</f>
        <v>45174</v>
      </c>
      <c r="BF5" s="249"/>
      <c r="BG5" s="250"/>
      <c r="BH5" s="248">
        <f>Standings!AQ3</f>
        <v>45181</v>
      </c>
      <c r="BI5" s="249"/>
      <c r="BJ5" s="250"/>
      <c r="BK5" s="248">
        <f>Standings!AS3</f>
        <v>45188</v>
      </c>
      <c r="BL5" s="249"/>
      <c r="BM5" s="250"/>
    </row>
    <row r="6" spans="1:65" ht="12.75" customHeight="1" x14ac:dyDescent="0.3">
      <c r="A6" s="34"/>
      <c r="B6" s="34"/>
      <c r="C6" s="35"/>
      <c r="D6" s="38"/>
      <c r="E6" s="43"/>
      <c r="F6" s="186" t="s">
        <v>9</v>
      </c>
      <c r="G6" s="179" t="s">
        <v>10</v>
      </c>
      <c r="H6" s="187" t="s">
        <v>164</v>
      </c>
      <c r="I6" s="186" t="s">
        <v>9</v>
      </c>
      <c r="J6" s="179" t="s">
        <v>10</v>
      </c>
      <c r="K6" s="187" t="s">
        <v>164</v>
      </c>
      <c r="L6" s="186" t="s">
        <v>9</v>
      </c>
      <c r="M6" s="179" t="s">
        <v>10</v>
      </c>
      <c r="N6" s="187" t="s">
        <v>164</v>
      </c>
      <c r="O6" s="186" t="s">
        <v>9</v>
      </c>
      <c r="P6" s="179" t="s">
        <v>10</v>
      </c>
      <c r="Q6" s="187" t="s">
        <v>164</v>
      </c>
      <c r="R6" s="186" t="s">
        <v>9</v>
      </c>
      <c r="S6" s="179" t="s">
        <v>10</v>
      </c>
      <c r="T6" s="187" t="s">
        <v>164</v>
      </c>
      <c r="U6" s="186" t="s">
        <v>9</v>
      </c>
      <c r="V6" s="179" t="s">
        <v>10</v>
      </c>
      <c r="W6" s="187" t="s">
        <v>164</v>
      </c>
      <c r="X6" s="186" t="s">
        <v>9</v>
      </c>
      <c r="Y6" s="179" t="s">
        <v>10</v>
      </c>
      <c r="Z6" s="187" t="s">
        <v>164</v>
      </c>
      <c r="AA6" s="186" t="s">
        <v>9</v>
      </c>
      <c r="AB6" s="179" t="s">
        <v>10</v>
      </c>
      <c r="AC6" s="187" t="s">
        <v>164</v>
      </c>
      <c r="AD6" s="186" t="s">
        <v>9</v>
      </c>
      <c r="AE6" s="179" t="s">
        <v>10</v>
      </c>
      <c r="AF6" s="187" t="s">
        <v>164</v>
      </c>
      <c r="AG6" s="186" t="s">
        <v>9</v>
      </c>
      <c r="AH6" s="179" t="s">
        <v>10</v>
      </c>
      <c r="AI6" s="187" t="s">
        <v>164</v>
      </c>
      <c r="AJ6" s="186" t="s">
        <v>9</v>
      </c>
      <c r="AK6" s="179" t="s">
        <v>10</v>
      </c>
      <c r="AL6" s="187" t="s">
        <v>164</v>
      </c>
      <c r="AM6" s="186" t="s">
        <v>9</v>
      </c>
      <c r="AN6" s="179" t="s">
        <v>10</v>
      </c>
      <c r="AO6" s="187" t="s">
        <v>164</v>
      </c>
      <c r="AP6" s="186" t="s">
        <v>9</v>
      </c>
      <c r="AQ6" s="179" t="s">
        <v>10</v>
      </c>
      <c r="AR6" s="187" t="s">
        <v>164</v>
      </c>
      <c r="AS6" s="186" t="s">
        <v>9</v>
      </c>
      <c r="AT6" s="179" t="s">
        <v>10</v>
      </c>
      <c r="AU6" s="187" t="s">
        <v>164</v>
      </c>
      <c r="AV6" s="186" t="s">
        <v>9</v>
      </c>
      <c r="AW6" s="179" t="s">
        <v>10</v>
      </c>
      <c r="AX6" s="187" t="s">
        <v>164</v>
      </c>
      <c r="AY6" s="186" t="s">
        <v>9</v>
      </c>
      <c r="AZ6" s="179" t="s">
        <v>10</v>
      </c>
      <c r="BA6" s="187" t="s">
        <v>164</v>
      </c>
      <c r="BB6" s="186" t="s">
        <v>9</v>
      </c>
      <c r="BC6" s="179" t="s">
        <v>10</v>
      </c>
      <c r="BD6" s="187" t="s">
        <v>164</v>
      </c>
      <c r="BE6" s="186" t="s">
        <v>9</v>
      </c>
      <c r="BF6" s="179" t="s">
        <v>10</v>
      </c>
      <c r="BG6" s="187" t="s">
        <v>164</v>
      </c>
      <c r="BH6" s="186" t="s">
        <v>9</v>
      </c>
      <c r="BI6" s="179" t="s">
        <v>10</v>
      </c>
      <c r="BJ6" s="187" t="s">
        <v>164</v>
      </c>
      <c r="BK6" s="186" t="s">
        <v>9</v>
      </c>
      <c r="BL6" s="179" t="s">
        <v>10</v>
      </c>
      <c r="BM6" s="187" t="s">
        <v>164</v>
      </c>
    </row>
    <row r="7" spans="1:65" ht="12.75" customHeight="1" x14ac:dyDescent="0.3">
      <c r="A7" s="17"/>
      <c r="B7" s="17"/>
      <c r="C7" s="35"/>
      <c r="D7" s="38"/>
      <c r="E7" s="38"/>
      <c r="F7" s="186">
        <f>SUM(F9:F23)</f>
        <v>9</v>
      </c>
      <c r="G7" s="179">
        <f t="shared" ref="G7:BL7" si="0">SUM(G8:G23)</f>
        <v>11</v>
      </c>
      <c r="H7" s="187">
        <f>IF(F7=10,"1",IF(F7&gt;=10,"2",0))</f>
        <v>0</v>
      </c>
      <c r="I7" s="186">
        <f t="shared" si="0"/>
        <v>9</v>
      </c>
      <c r="J7" s="179">
        <f t="shared" si="0"/>
        <v>11</v>
      </c>
      <c r="K7" s="187">
        <f>IF(I7=10,"1",IF(I7&gt;=11,"2",0))</f>
        <v>0</v>
      </c>
      <c r="L7" s="186">
        <f t="shared" si="0"/>
        <v>10</v>
      </c>
      <c r="M7" s="179">
        <f t="shared" si="0"/>
        <v>10</v>
      </c>
      <c r="N7" s="187" t="str">
        <f>IF(L7=10,"1",IF(L7&gt;=11,"2",0))</f>
        <v>1</v>
      </c>
      <c r="O7" s="186">
        <f t="shared" si="0"/>
        <v>15</v>
      </c>
      <c r="P7" s="179">
        <f t="shared" si="0"/>
        <v>5</v>
      </c>
      <c r="Q7" s="187" t="str">
        <f>IF(O7=10,"1",IF(O7&gt;=11,"2",0))</f>
        <v>2</v>
      </c>
      <c r="R7" s="186">
        <f t="shared" si="0"/>
        <v>0</v>
      </c>
      <c r="S7" s="179">
        <f t="shared" si="0"/>
        <v>0</v>
      </c>
      <c r="T7" s="187">
        <f>IF(R7=10,"1",IF(R7&gt;=11,"2",0))</f>
        <v>0</v>
      </c>
      <c r="U7" s="186">
        <f t="shared" si="0"/>
        <v>0</v>
      </c>
      <c r="V7" s="179">
        <f t="shared" si="0"/>
        <v>0</v>
      </c>
      <c r="W7" s="187">
        <f>IF(U7=10,"1",IF(U7&gt;=11,"2",0))</f>
        <v>0</v>
      </c>
      <c r="X7" s="186">
        <f t="shared" si="0"/>
        <v>0</v>
      </c>
      <c r="Y7" s="179">
        <f t="shared" si="0"/>
        <v>0</v>
      </c>
      <c r="Z7" s="187">
        <f>IF(X7=10,"1",IF(X7&gt;=11,"2",0))</f>
        <v>0</v>
      </c>
      <c r="AA7" s="186">
        <f t="shared" si="0"/>
        <v>0</v>
      </c>
      <c r="AB7" s="179">
        <f t="shared" si="0"/>
        <v>0</v>
      </c>
      <c r="AC7" s="187">
        <f>IF(AA7=10,"1",IF(AA7&gt;=11,"2",0))</f>
        <v>0</v>
      </c>
      <c r="AD7" s="186">
        <f t="shared" si="0"/>
        <v>0</v>
      </c>
      <c r="AE7" s="179">
        <f t="shared" si="0"/>
        <v>0</v>
      </c>
      <c r="AF7" s="187">
        <f>IF(AD7=10,"1",IF(AD7&gt;=11,"2",0))</f>
        <v>0</v>
      </c>
      <c r="AG7" s="186">
        <f t="shared" si="0"/>
        <v>0</v>
      </c>
      <c r="AH7" s="179">
        <f t="shared" si="0"/>
        <v>0</v>
      </c>
      <c r="AI7" s="187">
        <f>IF(AG7=10,"1",IF(AG7&gt;=11,"2",0))</f>
        <v>0</v>
      </c>
      <c r="AJ7" s="186">
        <f t="shared" si="0"/>
        <v>0</v>
      </c>
      <c r="AK7" s="179">
        <f t="shared" si="0"/>
        <v>0</v>
      </c>
      <c r="AL7" s="187">
        <f>IF(AJ7=10,"1",IF(AJ7&gt;=11,"2",0))</f>
        <v>0</v>
      </c>
      <c r="AM7" s="186">
        <f t="shared" si="0"/>
        <v>0</v>
      </c>
      <c r="AN7" s="179">
        <f t="shared" si="0"/>
        <v>0</v>
      </c>
      <c r="AO7" s="187">
        <f>IF(AM7=10,"1",IF(AM7&gt;=11,"2",0))</f>
        <v>0</v>
      </c>
      <c r="AP7" s="186">
        <f t="shared" si="0"/>
        <v>0</v>
      </c>
      <c r="AQ7" s="179">
        <f t="shared" si="0"/>
        <v>0</v>
      </c>
      <c r="AR7" s="187">
        <f>IF(AP7=10,"1",IF(AP7&gt;=11,"2",0))</f>
        <v>0</v>
      </c>
      <c r="AS7" s="186">
        <f t="shared" si="0"/>
        <v>0</v>
      </c>
      <c r="AT7" s="179">
        <f t="shared" si="0"/>
        <v>0</v>
      </c>
      <c r="AU7" s="187">
        <f>IF(AS7=10,"1",IF(AS7&gt;=11,"2",0))</f>
        <v>0</v>
      </c>
      <c r="AV7" s="186">
        <f t="shared" si="0"/>
        <v>0</v>
      </c>
      <c r="AW7" s="179">
        <f t="shared" si="0"/>
        <v>0</v>
      </c>
      <c r="AX7" s="187">
        <f>IF(AV7=10,"1",IF(AV7&gt;=11,"2",0))</f>
        <v>0</v>
      </c>
      <c r="AY7" s="186">
        <f t="shared" si="0"/>
        <v>0</v>
      </c>
      <c r="AZ7" s="179">
        <f t="shared" si="0"/>
        <v>0</v>
      </c>
      <c r="BA7" s="187">
        <f>IF(AY7=10,"1",IF(AY7&gt;=11,"2",0))</f>
        <v>0</v>
      </c>
      <c r="BB7" s="186">
        <f t="shared" si="0"/>
        <v>0</v>
      </c>
      <c r="BC7" s="179">
        <f t="shared" si="0"/>
        <v>0</v>
      </c>
      <c r="BD7" s="187">
        <f>IF(BB7=10,"1",IF(BB7&gt;=11,"2",0))</f>
        <v>0</v>
      </c>
      <c r="BE7" s="186">
        <f t="shared" si="0"/>
        <v>0</v>
      </c>
      <c r="BF7" s="179">
        <f t="shared" si="0"/>
        <v>0</v>
      </c>
      <c r="BG7" s="187">
        <f>IF(BE7=10,"1",IF(BE7&gt;=11,"2",0))</f>
        <v>0</v>
      </c>
      <c r="BH7" s="186">
        <f t="shared" si="0"/>
        <v>0</v>
      </c>
      <c r="BI7" s="179">
        <f t="shared" si="0"/>
        <v>0</v>
      </c>
      <c r="BJ7" s="187">
        <f>IF(BH7=10,"1",IF(BH7&gt;=11,"2",0))</f>
        <v>0</v>
      </c>
      <c r="BK7" s="186">
        <f t="shared" si="0"/>
        <v>0</v>
      </c>
      <c r="BL7" s="179">
        <f t="shared" si="0"/>
        <v>0</v>
      </c>
      <c r="BM7" s="187">
        <f>IF(BH7=10,"1",IF(BH7&gt;=11,"2",0))</f>
        <v>0</v>
      </c>
    </row>
    <row r="8" spans="1:65" ht="12.75" customHeight="1" x14ac:dyDescent="0.3">
      <c r="A8" s="176" t="s">
        <v>3</v>
      </c>
      <c r="B8" s="177" t="s">
        <v>0</v>
      </c>
      <c r="C8" s="178" t="s">
        <v>91</v>
      </c>
      <c r="D8" s="173" t="s">
        <v>9</v>
      </c>
      <c r="E8" s="173" t="s">
        <v>10</v>
      </c>
      <c r="F8" s="188"/>
      <c r="G8" s="180"/>
      <c r="H8" s="189"/>
      <c r="I8" s="188"/>
      <c r="J8" s="180"/>
      <c r="K8" s="189"/>
      <c r="L8" s="188"/>
      <c r="M8" s="180"/>
      <c r="N8" s="189"/>
      <c r="O8" s="188"/>
      <c r="P8" s="180"/>
      <c r="Q8" s="189"/>
      <c r="R8" s="188"/>
      <c r="S8" s="180"/>
      <c r="T8" s="189"/>
      <c r="U8" s="188"/>
      <c r="V8" s="180"/>
      <c r="W8" s="189"/>
      <c r="X8" s="188"/>
      <c r="Y8" s="180"/>
      <c r="Z8" s="189"/>
      <c r="AA8" s="188"/>
      <c r="AB8" s="180"/>
      <c r="AC8" s="189"/>
      <c r="AD8" s="188"/>
      <c r="AE8" s="180"/>
      <c r="AF8" s="189"/>
      <c r="AG8" s="188"/>
      <c r="AH8" s="180"/>
      <c r="AI8" s="189"/>
      <c r="AJ8" s="188"/>
      <c r="AK8" s="180"/>
      <c r="AL8" s="189"/>
      <c r="AM8" s="188"/>
      <c r="AN8" s="180"/>
      <c r="AO8" s="189"/>
      <c r="AP8" s="188"/>
      <c r="AQ8" s="180"/>
      <c r="AR8" s="189"/>
      <c r="AS8" s="188"/>
      <c r="AT8" s="180"/>
      <c r="AU8" s="189"/>
      <c r="AV8" s="188"/>
      <c r="AW8" s="180"/>
      <c r="AX8" s="189"/>
      <c r="AY8" s="188"/>
      <c r="AZ8" s="180"/>
      <c r="BA8" s="189"/>
      <c r="BB8" s="188"/>
      <c r="BC8" s="180"/>
      <c r="BD8" s="189"/>
      <c r="BE8" s="188"/>
      <c r="BF8" s="180"/>
      <c r="BG8" s="189"/>
      <c r="BH8" s="188"/>
      <c r="BI8" s="180"/>
      <c r="BJ8" s="189"/>
      <c r="BK8" s="188"/>
      <c r="BL8" s="180"/>
      <c r="BM8" s="189"/>
    </row>
    <row r="9" spans="1:65" ht="12.75" customHeight="1" x14ac:dyDescent="0.25">
      <c r="A9" s="152">
        <f>IF(16-SUM(D9:E9)&lt;0,0,16-(SUM(D9:E9)))</f>
        <v>4</v>
      </c>
      <c r="B9" s="86" t="s">
        <v>172</v>
      </c>
      <c r="C9" s="183">
        <f>IF(ISBLANK(D$3),,(D9/(D9+E9)))</f>
        <v>0.75</v>
      </c>
      <c r="D9" s="184">
        <f t="shared" ref="D9:D19" si="1">F9+I9+L9+O9+R9+U9+X9+AA9+AD9+AG9+AJ9+AM9+AP9+AS9+AV9+AY9+BB9+BE9+BH9+BK9</f>
        <v>9</v>
      </c>
      <c r="E9" s="185">
        <f t="shared" ref="E9:E19" si="2">G9+J9+M9+P9+S9+V9+Y9+AB9+AE9+AH9+AK9+AN9+AQ9+AT9+AW9+AZ9+BC9+BF9+BI9+BL9</f>
        <v>3</v>
      </c>
      <c r="F9" s="190">
        <v>3</v>
      </c>
      <c r="G9" s="181">
        <v>1</v>
      </c>
      <c r="H9" s="191"/>
      <c r="I9" s="190">
        <v>2</v>
      </c>
      <c r="J9" s="181">
        <v>2</v>
      </c>
      <c r="K9" s="191"/>
      <c r="L9" s="190">
        <v>0</v>
      </c>
      <c r="M9" s="181">
        <v>0</v>
      </c>
      <c r="N9" s="191"/>
      <c r="O9" s="190">
        <v>4</v>
      </c>
      <c r="P9" s="181">
        <v>0</v>
      </c>
      <c r="Q9" s="191"/>
      <c r="R9" s="190"/>
      <c r="S9" s="181"/>
      <c r="T9" s="191"/>
      <c r="U9" s="190"/>
      <c r="V9" s="181"/>
      <c r="W9" s="191"/>
      <c r="X9" s="190"/>
      <c r="Y9" s="181"/>
      <c r="Z9" s="191"/>
      <c r="AA9" s="190"/>
      <c r="AB9" s="181"/>
      <c r="AC9" s="191"/>
      <c r="AD9" s="190"/>
      <c r="AE9" s="181"/>
      <c r="AF9" s="191"/>
      <c r="AG9" s="190"/>
      <c r="AH9" s="181"/>
      <c r="AI9" s="191"/>
      <c r="AJ9" s="190"/>
      <c r="AK9" s="181"/>
      <c r="AL9" s="191"/>
      <c r="AM9" s="190"/>
      <c r="AN9" s="181"/>
      <c r="AO9" s="191"/>
      <c r="AP9" s="190"/>
      <c r="AQ9" s="181"/>
      <c r="AR9" s="191"/>
      <c r="AS9" s="190"/>
      <c r="AT9" s="181"/>
      <c r="AU9" s="191"/>
      <c r="AV9" s="190"/>
      <c r="AW9" s="181"/>
      <c r="AX9" s="191"/>
      <c r="AY9" s="190"/>
      <c r="AZ9" s="181"/>
      <c r="BA9" s="191"/>
      <c r="BB9" s="190"/>
      <c r="BC9" s="181"/>
      <c r="BD9" s="191"/>
      <c r="BE9" s="190"/>
      <c r="BF9" s="181"/>
      <c r="BG9" s="191"/>
      <c r="BH9" s="190"/>
      <c r="BI9" s="181"/>
      <c r="BJ9" s="191"/>
      <c r="BK9" s="190"/>
      <c r="BL9" s="181"/>
      <c r="BM9" s="191"/>
    </row>
    <row r="10" spans="1:65" ht="12.75" customHeight="1" x14ac:dyDescent="0.25">
      <c r="A10" s="152">
        <f t="shared" ref="A10:A23" si="3">IF(16-SUM(D10:E10)&lt;0,0,16-(SUM(D10:E10)))</f>
        <v>2</v>
      </c>
      <c r="B10" s="86" t="s">
        <v>173</v>
      </c>
      <c r="C10" s="183">
        <f t="shared" ref="C10:C23" si="4">IF(ISBLANK(D$3),,(D10/(D10+E10)))</f>
        <v>0.6428571428571429</v>
      </c>
      <c r="D10" s="184">
        <f t="shared" si="1"/>
        <v>9</v>
      </c>
      <c r="E10" s="185">
        <f t="shared" si="2"/>
        <v>5</v>
      </c>
      <c r="F10" s="190">
        <v>2</v>
      </c>
      <c r="G10" s="181">
        <v>2</v>
      </c>
      <c r="H10" s="191"/>
      <c r="I10" s="190">
        <v>2</v>
      </c>
      <c r="J10" s="181">
        <v>2</v>
      </c>
      <c r="K10" s="191"/>
      <c r="L10" s="190">
        <v>2</v>
      </c>
      <c r="M10" s="181">
        <v>0</v>
      </c>
      <c r="N10" s="191"/>
      <c r="O10" s="190">
        <v>3</v>
      </c>
      <c r="P10" s="181">
        <v>1</v>
      </c>
      <c r="Q10" s="191"/>
      <c r="R10" s="190"/>
      <c r="S10" s="181"/>
      <c r="T10" s="191"/>
      <c r="U10" s="190"/>
      <c r="V10" s="181"/>
      <c r="W10" s="191"/>
      <c r="X10" s="190"/>
      <c r="Y10" s="181"/>
      <c r="Z10" s="191"/>
      <c r="AA10" s="190"/>
      <c r="AB10" s="181"/>
      <c r="AC10" s="191"/>
      <c r="AD10" s="190"/>
      <c r="AE10" s="181"/>
      <c r="AF10" s="191"/>
      <c r="AG10" s="190"/>
      <c r="AH10" s="182"/>
      <c r="AI10" s="195"/>
      <c r="AJ10" s="196"/>
      <c r="AK10" s="182"/>
      <c r="AL10" s="195"/>
      <c r="AM10" s="196"/>
      <c r="AN10" s="182"/>
      <c r="AO10" s="195"/>
      <c r="AP10" s="196"/>
      <c r="AQ10" s="181"/>
      <c r="AR10" s="191"/>
      <c r="AS10" s="190"/>
      <c r="AT10" s="181"/>
      <c r="AU10" s="191"/>
      <c r="AV10" s="190"/>
      <c r="AW10" s="181"/>
      <c r="AX10" s="191"/>
      <c r="AY10" s="190"/>
      <c r="AZ10" s="181"/>
      <c r="BA10" s="191"/>
      <c r="BB10" s="190"/>
      <c r="BC10" s="181"/>
      <c r="BD10" s="191"/>
      <c r="BE10" s="190"/>
      <c r="BF10" s="181"/>
      <c r="BG10" s="191"/>
      <c r="BH10" s="190"/>
      <c r="BI10" s="181"/>
      <c r="BJ10" s="191"/>
      <c r="BK10" s="190"/>
      <c r="BL10" s="181"/>
      <c r="BM10" s="191"/>
    </row>
    <row r="11" spans="1:65" ht="12.75" customHeight="1" x14ac:dyDescent="0.25">
      <c r="A11" s="152">
        <f t="shared" si="3"/>
        <v>6</v>
      </c>
      <c r="B11" s="86" t="s">
        <v>174</v>
      </c>
      <c r="C11" s="183">
        <f t="shared" si="4"/>
        <v>0.1</v>
      </c>
      <c r="D11" s="184">
        <f t="shared" si="1"/>
        <v>1</v>
      </c>
      <c r="E11" s="185">
        <f t="shared" si="2"/>
        <v>9</v>
      </c>
      <c r="F11" s="190">
        <v>0</v>
      </c>
      <c r="G11" s="181">
        <v>4</v>
      </c>
      <c r="H11" s="191"/>
      <c r="I11" s="190">
        <v>1</v>
      </c>
      <c r="J11" s="181">
        <v>3</v>
      </c>
      <c r="K11" s="191"/>
      <c r="L11" s="190">
        <v>0</v>
      </c>
      <c r="M11" s="181">
        <v>2</v>
      </c>
      <c r="N11" s="191"/>
      <c r="O11" s="190">
        <v>0</v>
      </c>
      <c r="P11" s="181">
        <v>0</v>
      </c>
      <c r="Q11" s="191"/>
      <c r="R11" s="190"/>
      <c r="S11" s="181"/>
      <c r="T11" s="191"/>
      <c r="U11" s="190"/>
      <c r="V11" s="181"/>
      <c r="W11" s="191"/>
      <c r="X11" s="190"/>
      <c r="Y11" s="181"/>
      <c r="Z11" s="191"/>
      <c r="AA11" s="190"/>
      <c r="AB11" s="181"/>
      <c r="AC11" s="191"/>
      <c r="AD11" s="190"/>
      <c r="AE11" s="181"/>
      <c r="AF11" s="191"/>
      <c r="AG11" s="190"/>
      <c r="AH11" s="182"/>
      <c r="AI11" s="195"/>
      <c r="AJ11" s="196"/>
      <c r="AK11" s="182"/>
      <c r="AL11" s="195"/>
      <c r="AM11" s="196"/>
      <c r="AN11" s="182"/>
      <c r="AO11" s="195"/>
      <c r="AP11" s="196"/>
      <c r="AQ11" s="181"/>
      <c r="AR11" s="191"/>
      <c r="AS11" s="190"/>
      <c r="AT11" s="181"/>
      <c r="AU11" s="191"/>
      <c r="AV11" s="190"/>
      <c r="AW11" s="181"/>
      <c r="AX11" s="191"/>
      <c r="AY11" s="190"/>
      <c r="AZ11" s="181"/>
      <c r="BA11" s="191"/>
      <c r="BB11" s="190"/>
      <c r="BC11" s="181"/>
      <c r="BD11" s="191"/>
      <c r="BE11" s="190"/>
      <c r="BF11" s="181"/>
      <c r="BG11" s="191"/>
      <c r="BH11" s="190"/>
      <c r="BI11" s="181"/>
      <c r="BJ11" s="191"/>
      <c r="BK11" s="190"/>
      <c r="BL11" s="181"/>
      <c r="BM11" s="191"/>
    </row>
    <row r="12" spans="1:65" ht="12.75" customHeight="1" x14ac:dyDescent="0.25">
      <c r="A12" s="152">
        <f t="shared" si="3"/>
        <v>0</v>
      </c>
      <c r="B12" s="86" t="s">
        <v>175</v>
      </c>
      <c r="C12" s="183">
        <f t="shared" si="4"/>
        <v>0.625</v>
      </c>
      <c r="D12" s="184">
        <f t="shared" si="1"/>
        <v>10</v>
      </c>
      <c r="E12" s="185">
        <f t="shared" si="2"/>
        <v>6</v>
      </c>
      <c r="F12" s="190">
        <v>3</v>
      </c>
      <c r="G12" s="181">
        <v>1</v>
      </c>
      <c r="H12" s="191"/>
      <c r="I12" s="190">
        <v>2</v>
      </c>
      <c r="J12" s="181">
        <v>2</v>
      </c>
      <c r="K12" s="191"/>
      <c r="L12" s="190">
        <v>3</v>
      </c>
      <c r="M12" s="181">
        <v>1</v>
      </c>
      <c r="N12" s="191"/>
      <c r="O12" s="190">
        <v>2</v>
      </c>
      <c r="P12" s="181">
        <v>2</v>
      </c>
      <c r="Q12" s="191"/>
      <c r="R12" s="190"/>
      <c r="S12" s="181"/>
      <c r="T12" s="191"/>
      <c r="U12" s="190"/>
      <c r="V12" s="181"/>
      <c r="W12" s="191"/>
      <c r="X12" s="190"/>
      <c r="Y12" s="181"/>
      <c r="Z12" s="191"/>
      <c r="AA12" s="190"/>
      <c r="AB12" s="181"/>
      <c r="AC12" s="191"/>
      <c r="AD12" s="190"/>
      <c r="AE12" s="181"/>
      <c r="AF12" s="191"/>
      <c r="AG12" s="190"/>
      <c r="AH12" s="182"/>
      <c r="AI12" s="195"/>
      <c r="AJ12" s="196"/>
      <c r="AK12" s="182"/>
      <c r="AL12" s="195"/>
      <c r="AM12" s="196"/>
      <c r="AN12" s="182"/>
      <c r="AO12" s="195"/>
      <c r="AP12" s="196"/>
      <c r="AQ12" s="182"/>
      <c r="AR12" s="195"/>
      <c r="AS12" s="196"/>
      <c r="AT12" s="181"/>
      <c r="AU12" s="191"/>
      <c r="AV12" s="190"/>
      <c r="AW12" s="181"/>
      <c r="AX12" s="191"/>
      <c r="AY12" s="190"/>
      <c r="AZ12" s="181"/>
      <c r="BA12" s="191"/>
      <c r="BB12" s="190"/>
      <c r="BC12" s="181"/>
      <c r="BD12" s="191"/>
      <c r="BE12" s="190"/>
      <c r="BF12" s="181"/>
      <c r="BG12" s="191"/>
      <c r="BH12" s="190"/>
      <c r="BI12" s="181"/>
      <c r="BJ12" s="191"/>
      <c r="BK12" s="190"/>
      <c r="BL12" s="181"/>
      <c r="BM12" s="191"/>
    </row>
    <row r="13" spans="1:65" ht="12.75" customHeight="1" x14ac:dyDescent="0.25">
      <c r="A13" s="152">
        <f t="shared" si="3"/>
        <v>4</v>
      </c>
      <c r="B13" s="86" t="s">
        <v>176</v>
      </c>
      <c r="C13" s="183">
        <f t="shared" si="4"/>
        <v>0.41666666666666669</v>
      </c>
      <c r="D13" s="184">
        <f t="shared" si="1"/>
        <v>5</v>
      </c>
      <c r="E13" s="185">
        <f t="shared" si="2"/>
        <v>7</v>
      </c>
      <c r="F13" s="190">
        <v>1</v>
      </c>
      <c r="G13" s="181">
        <v>3</v>
      </c>
      <c r="H13" s="191"/>
      <c r="I13" s="190">
        <v>2</v>
      </c>
      <c r="J13" s="181">
        <v>2</v>
      </c>
      <c r="K13" s="191"/>
      <c r="L13" s="190">
        <v>2</v>
      </c>
      <c r="M13" s="181">
        <v>2</v>
      </c>
      <c r="N13" s="191"/>
      <c r="O13" s="190">
        <v>0</v>
      </c>
      <c r="P13" s="181">
        <v>0</v>
      </c>
      <c r="Q13" s="191"/>
      <c r="R13" s="190"/>
      <c r="S13" s="181"/>
      <c r="T13" s="191"/>
      <c r="U13" s="190"/>
      <c r="V13" s="181"/>
      <c r="W13" s="191"/>
      <c r="X13" s="190"/>
      <c r="Y13" s="181"/>
      <c r="Z13" s="191"/>
      <c r="AA13" s="190"/>
      <c r="AB13" s="181"/>
      <c r="AC13" s="191"/>
      <c r="AD13" s="190"/>
      <c r="AE13" s="181"/>
      <c r="AF13" s="191"/>
      <c r="AG13" s="190"/>
      <c r="AH13" s="182"/>
      <c r="AI13" s="195"/>
      <c r="AJ13" s="196"/>
      <c r="AK13" s="182"/>
      <c r="AL13" s="195"/>
      <c r="AM13" s="196"/>
      <c r="AN13" s="182"/>
      <c r="AO13" s="195"/>
      <c r="AP13" s="196"/>
      <c r="AQ13" s="181"/>
      <c r="AR13" s="191"/>
      <c r="AS13" s="190"/>
      <c r="AT13" s="181"/>
      <c r="AU13" s="191"/>
      <c r="AV13" s="190"/>
      <c r="AW13" s="181"/>
      <c r="AX13" s="191"/>
      <c r="AY13" s="190"/>
      <c r="AZ13" s="181"/>
      <c r="BA13" s="191"/>
      <c r="BB13" s="190"/>
      <c r="BC13" s="181"/>
      <c r="BD13" s="191"/>
      <c r="BE13" s="190"/>
      <c r="BF13" s="181"/>
      <c r="BG13" s="191"/>
      <c r="BH13" s="190"/>
      <c r="BI13" s="181"/>
      <c r="BJ13" s="191"/>
      <c r="BK13" s="190"/>
      <c r="BL13" s="181"/>
      <c r="BM13" s="191"/>
    </row>
    <row r="14" spans="1:65" ht="12.75" customHeight="1" x14ac:dyDescent="0.25">
      <c r="A14" s="152">
        <f t="shared" si="3"/>
        <v>8</v>
      </c>
      <c r="B14" s="86" t="s">
        <v>257</v>
      </c>
      <c r="C14" s="183">
        <f t="shared" si="4"/>
        <v>0.625</v>
      </c>
      <c r="D14" s="184">
        <f t="shared" si="1"/>
        <v>5</v>
      </c>
      <c r="E14" s="185">
        <f t="shared" si="2"/>
        <v>3</v>
      </c>
      <c r="F14" s="190"/>
      <c r="G14" s="181"/>
      <c r="H14" s="191"/>
      <c r="I14" s="190"/>
      <c r="J14" s="181"/>
      <c r="K14" s="191"/>
      <c r="L14" s="190">
        <v>2</v>
      </c>
      <c r="M14" s="181">
        <v>2</v>
      </c>
      <c r="N14" s="191"/>
      <c r="O14" s="190">
        <v>3</v>
      </c>
      <c r="P14" s="181">
        <v>1</v>
      </c>
      <c r="Q14" s="191"/>
      <c r="R14" s="190"/>
      <c r="S14" s="181"/>
      <c r="T14" s="191"/>
      <c r="U14" s="190"/>
      <c r="V14" s="181"/>
      <c r="W14" s="191"/>
      <c r="X14" s="190"/>
      <c r="Y14" s="181"/>
      <c r="Z14" s="191"/>
      <c r="AA14" s="190"/>
      <c r="AB14" s="181"/>
      <c r="AC14" s="191"/>
      <c r="AD14" s="190"/>
      <c r="AE14" s="181"/>
      <c r="AF14" s="191"/>
      <c r="AG14" s="190"/>
      <c r="AH14" s="182"/>
      <c r="AI14" s="195"/>
      <c r="AJ14" s="190"/>
      <c r="AK14" s="181"/>
      <c r="AL14" s="191"/>
      <c r="AM14" s="190"/>
      <c r="AN14" s="182"/>
      <c r="AO14" s="195"/>
      <c r="AP14" s="196"/>
      <c r="AQ14" s="182"/>
      <c r="AR14" s="195"/>
      <c r="AS14" s="196"/>
      <c r="AT14" s="181"/>
      <c r="AU14" s="191"/>
      <c r="AV14" s="190"/>
      <c r="AW14" s="181"/>
      <c r="AX14" s="191"/>
      <c r="AY14" s="190"/>
      <c r="AZ14" s="181"/>
      <c r="BA14" s="191"/>
      <c r="BB14" s="190"/>
      <c r="BC14" s="181"/>
      <c r="BD14" s="191"/>
      <c r="BE14" s="190"/>
      <c r="BF14" s="181"/>
      <c r="BG14" s="191"/>
      <c r="BH14" s="190"/>
      <c r="BI14" s="181"/>
      <c r="BJ14" s="191"/>
      <c r="BK14" s="190"/>
      <c r="BL14" s="181"/>
      <c r="BM14" s="191"/>
    </row>
    <row r="15" spans="1:65" ht="12.75" customHeight="1" x14ac:dyDescent="0.25">
      <c r="A15" s="152">
        <f t="shared" si="3"/>
        <v>8</v>
      </c>
      <c r="B15" s="86" t="s">
        <v>258</v>
      </c>
      <c r="C15" s="183">
        <f t="shared" si="4"/>
        <v>0.5</v>
      </c>
      <c r="D15" s="184">
        <f t="shared" si="1"/>
        <v>4</v>
      </c>
      <c r="E15" s="185">
        <f t="shared" si="2"/>
        <v>4</v>
      </c>
      <c r="F15" s="190"/>
      <c r="G15" s="181"/>
      <c r="H15" s="191"/>
      <c r="I15" s="190"/>
      <c r="J15" s="181"/>
      <c r="K15" s="191"/>
      <c r="L15" s="190">
        <v>1</v>
      </c>
      <c r="M15" s="181">
        <v>3</v>
      </c>
      <c r="N15" s="191"/>
      <c r="O15" s="190">
        <v>3</v>
      </c>
      <c r="P15" s="181">
        <v>1</v>
      </c>
      <c r="Q15" s="191"/>
      <c r="R15" s="190"/>
      <c r="S15" s="181"/>
      <c r="T15" s="191"/>
      <c r="U15" s="190"/>
      <c r="V15" s="181"/>
      <c r="W15" s="191"/>
      <c r="X15" s="190"/>
      <c r="Y15" s="181"/>
      <c r="Z15" s="191"/>
      <c r="AA15" s="190"/>
      <c r="AB15" s="181"/>
      <c r="AC15" s="191"/>
      <c r="AD15" s="190"/>
      <c r="AE15" s="181"/>
      <c r="AF15" s="191"/>
      <c r="AG15" s="190"/>
      <c r="AH15" s="181"/>
      <c r="AI15" s="191"/>
      <c r="AJ15" s="190"/>
      <c r="AK15" s="182"/>
      <c r="AL15" s="195"/>
      <c r="AM15" s="196"/>
      <c r="AN15" s="182"/>
      <c r="AO15" s="195"/>
      <c r="AP15" s="196"/>
      <c r="AQ15" s="182"/>
      <c r="AR15" s="195"/>
      <c r="AS15" s="196"/>
      <c r="AT15" s="181"/>
      <c r="AU15" s="191"/>
      <c r="AV15" s="190"/>
      <c r="AW15" s="181"/>
      <c r="AX15" s="191"/>
      <c r="AY15" s="190"/>
      <c r="AZ15" s="181"/>
      <c r="BA15" s="191"/>
      <c r="BB15" s="190"/>
      <c r="BC15" s="181"/>
      <c r="BD15" s="191"/>
      <c r="BE15" s="190"/>
      <c r="BF15" s="181"/>
      <c r="BG15" s="191"/>
      <c r="BH15" s="190"/>
      <c r="BI15" s="181"/>
      <c r="BJ15" s="191"/>
      <c r="BK15" s="190"/>
      <c r="BL15" s="181"/>
      <c r="BM15" s="191"/>
    </row>
    <row r="16" spans="1:65" ht="12.75" customHeight="1" x14ac:dyDescent="0.25">
      <c r="A16" s="152">
        <f t="shared" si="3"/>
        <v>16</v>
      </c>
      <c r="B16" s="86" t="s">
        <v>209</v>
      </c>
      <c r="C16" s="183" t="e">
        <f t="shared" si="4"/>
        <v>#DIV/0!</v>
      </c>
      <c r="D16" s="184">
        <f t="shared" si="1"/>
        <v>0</v>
      </c>
      <c r="E16" s="185">
        <f t="shared" si="2"/>
        <v>0</v>
      </c>
      <c r="F16" s="190"/>
      <c r="G16" s="181"/>
      <c r="H16" s="191"/>
      <c r="I16" s="190"/>
      <c r="J16" s="181"/>
      <c r="K16" s="191"/>
      <c r="L16" s="190"/>
      <c r="M16" s="181"/>
      <c r="N16" s="191"/>
      <c r="O16" s="190"/>
      <c r="P16" s="181"/>
      <c r="Q16" s="191"/>
      <c r="R16" s="190"/>
      <c r="S16" s="181"/>
      <c r="T16" s="191"/>
      <c r="U16" s="190"/>
      <c r="V16" s="181"/>
      <c r="W16" s="191"/>
      <c r="X16" s="190"/>
      <c r="Y16" s="181"/>
      <c r="Z16" s="191"/>
      <c r="AA16" s="190"/>
      <c r="AB16" s="181"/>
      <c r="AC16" s="191"/>
      <c r="AD16" s="190"/>
      <c r="AE16" s="181"/>
      <c r="AF16" s="191"/>
      <c r="AG16" s="190"/>
      <c r="AH16" s="181"/>
      <c r="AI16" s="191"/>
      <c r="AJ16" s="190"/>
      <c r="AK16" s="181"/>
      <c r="AL16" s="191"/>
      <c r="AM16" s="190"/>
      <c r="AN16" s="182"/>
      <c r="AO16" s="195"/>
      <c r="AP16" s="196"/>
      <c r="AQ16" s="182"/>
      <c r="AR16" s="195"/>
      <c r="AS16" s="196"/>
      <c r="AT16" s="181"/>
      <c r="AU16" s="191"/>
      <c r="AV16" s="190"/>
      <c r="AW16" s="181"/>
      <c r="AX16" s="191"/>
      <c r="AY16" s="190"/>
      <c r="AZ16" s="181"/>
      <c r="BA16" s="191"/>
      <c r="BB16" s="190"/>
      <c r="BC16" s="181"/>
      <c r="BD16" s="191"/>
      <c r="BE16" s="190"/>
      <c r="BF16" s="181"/>
      <c r="BG16" s="191"/>
      <c r="BH16" s="190"/>
      <c r="BI16" s="181"/>
      <c r="BJ16" s="191"/>
      <c r="BK16" s="190"/>
      <c r="BL16" s="181"/>
      <c r="BM16" s="191"/>
    </row>
    <row r="17" spans="1:65" ht="12.75" customHeight="1" x14ac:dyDescent="0.25">
      <c r="A17" s="152">
        <f t="shared" si="3"/>
        <v>16</v>
      </c>
      <c r="B17" s="86" t="s">
        <v>210</v>
      </c>
      <c r="C17" s="183" t="e">
        <f t="shared" si="4"/>
        <v>#DIV/0!</v>
      </c>
      <c r="D17" s="184">
        <f t="shared" si="1"/>
        <v>0</v>
      </c>
      <c r="E17" s="185">
        <f t="shared" si="2"/>
        <v>0</v>
      </c>
      <c r="F17" s="190"/>
      <c r="G17" s="181"/>
      <c r="H17" s="191"/>
      <c r="I17" s="190"/>
      <c r="J17" s="181"/>
      <c r="K17" s="191"/>
      <c r="L17" s="190"/>
      <c r="M17" s="181"/>
      <c r="N17" s="191"/>
      <c r="O17" s="190"/>
      <c r="P17" s="181"/>
      <c r="Q17" s="191"/>
      <c r="R17" s="190"/>
      <c r="S17" s="181"/>
      <c r="T17" s="191"/>
      <c r="U17" s="190"/>
      <c r="V17" s="181"/>
      <c r="W17" s="191"/>
      <c r="X17" s="190"/>
      <c r="Y17" s="181"/>
      <c r="Z17" s="191"/>
      <c r="AA17" s="190"/>
      <c r="AB17" s="181"/>
      <c r="AC17" s="191"/>
      <c r="AD17" s="190"/>
      <c r="AE17" s="181"/>
      <c r="AF17" s="191"/>
      <c r="AG17" s="190"/>
      <c r="AH17" s="181"/>
      <c r="AI17" s="191"/>
      <c r="AJ17" s="190"/>
      <c r="AK17" s="181"/>
      <c r="AL17" s="191"/>
      <c r="AM17" s="190"/>
      <c r="AN17" s="182"/>
      <c r="AO17" s="195"/>
      <c r="AP17" s="196"/>
      <c r="AQ17" s="182"/>
      <c r="AR17" s="195"/>
      <c r="AS17" s="196"/>
      <c r="AT17" s="181"/>
      <c r="AU17" s="191"/>
      <c r="AV17" s="190"/>
      <c r="AW17" s="181"/>
      <c r="AX17" s="191"/>
      <c r="AY17" s="190"/>
      <c r="AZ17" s="181"/>
      <c r="BA17" s="191"/>
      <c r="BB17" s="190"/>
      <c r="BC17" s="181"/>
      <c r="BD17" s="191"/>
      <c r="BE17" s="190"/>
      <c r="BF17" s="181"/>
      <c r="BG17" s="191"/>
      <c r="BH17" s="190"/>
      <c r="BI17" s="181"/>
      <c r="BJ17" s="191"/>
      <c r="BK17" s="190"/>
      <c r="BL17" s="181"/>
      <c r="BM17" s="191"/>
    </row>
    <row r="18" spans="1:65" ht="12.75" customHeight="1" x14ac:dyDescent="0.25">
      <c r="A18" s="152">
        <f t="shared" si="3"/>
        <v>16</v>
      </c>
      <c r="B18" s="86" t="s">
        <v>211</v>
      </c>
      <c r="C18" s="183" t="e">
        <f t="shared" si="4"/>
        <v>#DIV/0!</v>
      </c>
      <c r="D18" s="184">
        <f t="shared" si="1"/>
        <v>0</v>
      </c>
      <c r="E18" s="185">
        <f t="shared" si="2"/>
        <v>0</v>
      </c>
      <c r="F18" s="190"/>
      <c r="G18" s="181"/>
      <c r="H18" s="191"/>
      <c r="I18" s="190"/>
      <c r="J18" s="181"/>
      <c r="K18" s="191"/>
      <c r="L18" s="190"/>
      <c r="M18" s="181"/>
      <c r="N18" s="191"/>
      <c r="O18" s="190"/>
      <c r="P18" s="181"/>
      <c r="Q18" s="191"/>
      <c r="R18" s="190"/>
      <c r="S18" s="181"/>
      <c r="T18" s="191"/>
      <c r="U18" s="190"/>
      <c r="V18" s="181"/>
      <c r="W18" s="191"/>
      <c r="X18" s="190"/>
      <c r="Y18" s="181"/>
      <c r="Z18" s="191"/>
      <c r="AA18" s="190"/>
      <c r="AB18" s="181"/>
      <c r="AC18" s="191"/>
      <c r="AD18" s="190"/>
      <c r="AE18" s="181"/>
      <c r="AF18" s="191"/>
      <c r="AG18" s="190"/>
      <c r="AH18" s="181"/>
      <c r="AI18" s="191"/>
      <c r="AJ18" s="190"/>
      <c r="AK18" s="181"/>
      <c r="AL18" s="191"/>
      <c r="AM18" s="190"/>
      <c r="AN18" s="181"/>
      <c r="AO18" s="191"/>
      <c r="AP18" s="190"/>
      <c r="AQ18" s="182"/>
      <c r="AR18" s="195"/>
      <c r="AS18" s="196"/>
      <c r="AT18" s="181"/>
      <c r="AU18" s="191"/>
      <c r="AV18" s="190"/>
      <c r="AW18" s="181"/>
      <c r="AX18" s="191"/>
      <c r="AY18" s="190"/>
      <c r="AZ18" s="181"/>
      <c r="BA18" s="191"/>
      <c r="BB18" s="190"/>
      <c r="BC18" s="181"/>
      <c r="BD18" s="191"/>
      <c r="BE18" s="190"/>
      <c r="BF18" s="181"/>
      <c r="BG18" s="191"/>
      <c r="BH18" s="190"/>
      <c r="BI18" s="181"/>
      <c r="BJ18" s="191"/>
      <c r="BK18" s="190"/>
      <c r="BL18" s="181"/>
      <c r="BM18" s="191"/>
    </row>
    <row r="19" spans="1:65" ht="12.75" customHeight="1" x14ac:dyDescent="0.25">
      <c r="A19" s="152">
        <f t="shared" si="3"/>
        <v>16</v>
      </c>
      <c r="B19" s="86" t="s">
        <v>212</v>
      </c>
      <c r="C19" s="183" t="e">
        <f t="shared" si="4"/>
        <v>#DIV/0!</v>
      </c>
      <c r="D19" s="184">
        <f t="shared" si="1"/>
        <v>0</v>
      </c>
      <c r="E19" s="185">
        <f t="shared" si="2"/>
        <v>0</v>
      </c>
      <c r="F19" s="190"/>
      <c r="G19" s="181"/>
      <c r="H19" s="191"/>
      <c r="I19" s="190"/>
      <c r="J19" s="181"/>
      <c r="K19" s="191"/>
      <c r="L19" s="190"/>
      <c r="M19" s="181"/>
      <c r="N19" s="191"/>
      <c r="O19" s="190"/>
      <c r="P19" s="181"/>
      <c r="Q19" s="191"/>
      <c r="R19" s="190"/>
      <c r="S19" s="181"/>
      <c r="T19" s="191"/>
      <c r="U19" s="190"/>
      <c r="V19" s="181"/>
      <c r="W19" s="191"/>
      <c r="X19" s="190"/>
      <c r="Y19" s="181"/>
      <c r="Z19" s="191"/>
      <c r="AA19" s="190"/>
      <c r="AB19" s="181"/>
      <c r="AC19" s="191"/>
      <c r="AD19" s="190"/>
      <c r="AE19" s="181"/>
      <c r="AF19" s="191"/>
      <c r="AG19" s="190"/>
      <c r="AH19" s="181"/>
      <c r="AI19" s="191"/>
      <c r="AJ19" s="190"/>
      <c r="AK19" s="181"/>
      <c r="AL19" s="191"/>
      <c r="AM19" s="190"/>
      <c r="AN19" s="181"/>
      <c r="AO19" s="191"/>
      <c r="AP19" s="190"/>
      <c r="AQ19" s="181"/>
      <c r="AR19" s="191"/>
      <c r="AS19" s="190"/>
      <c r="AT19" s="181"/>
      <c r="AU19" s="191"/>
      <c r="AV19" s="190"/>
      <c r="AW19" s="181"/>
      <c r="AX19" s="191"/>
      <c r="AY19" s="190"/>
      <c r="AZ19" s="181"/>
      <c r="BA19" s="191"/>
      <c r="BB19" s="190"/>
      <c r="BC19" s="181"/>
      <c r="BD19" s="191"/>
      <c r="BE19" s="190"/>
      <c r="BF19" s="181"/>
      <c r="BG19" s="191"/>
      <c r="BH19" s="190"/>
      <c r="BI19" s="181"/>
      <c r="BJ19" s="191"/>
      <c r="BK19" s="190"/>
      <c r="BL19" s="181"/>
      <c r="BM19" s="191"/>
    </row>
    <row r="20" spans="1:65" ht="12.75" customHeight="1" x14ac:dyDescent="0.25">
      <c r="A20" s="152">
        <f t="shared" si="3"/>
        <v>16</v>
      </c>
      <c r="B20" s="86" t="s">
        <v>213</v>
      </c>
      <c r="C20" s="183" t="e">
        <f t="shared" si="4"/>
        <v>#DIV/0!</v>
      </c>
      <c r="D20" s="184">
        <f t="shared" ref="D20:D23" si="5">F20+I20+L20+O20+R20+U20+X20+AA20+AD20+AG20+AJ20+AM20+AP20+AS20+AV20+AY20+BB20+BE20+BH20+BK20</f>
        <v>0</v>
      </c>
      <c r="E20" s="185">
        <f t="shared" ref="E20:E23" si="6">G20+J20+M20+P20+S20+V20+Y20+AB20+AE20+AH20+AK20+AN20+AQ20+AT20+AW20+AZ20+BC20+BF20+BI20+BL20</f>
        <v>0</v>
      </c>
      <c r="F20" s="190"/>
      <c r="G20" s="181"/>
      <c r="H20" s="191"/>
      <c r="I20" s="190"/>
      <c r="J20" s="181"/>
      <c r="K20" s="191"/>
      <c r="L20" s="190"/>
      <c r="M20" s="181"/>
      <c r="N20" s="191"/>
      <c r="O20" s="190"/>
      <c r="P20" s="181"/>
      <c r="Q20" s="191"/>
      <c r="R20" s="190"/>
      <c r="S20" s="181"/>
      <c r="T20" s="191"/>
      <c r="U20" s="190"/>
      <c r="V20" s="181"/>
      <c r="W20" s="191"/>
      <c r="X20" s="190"/>
      <c r="Y20" s="181"/>
      <c r="Z20" s="191"/>
      <c r="AA20" s="190"/>
      <c r="AB20" s="181"/>
      <c r="AC20" s="191"/>
      <c r="AD20" s="190"/>
      <c r="AE20" s="181"/>
      <c r="AF20" s="191"/>
      <c r="AG20" s="190"/>
      <c r="AH20" s="181"/>
      <c r="AI20" s="191"/>
      <c r="AJ20" s="190"/>
      <c r="AK20" s="181"/>
      <c r="AL20" s="191"/>
      <c r="AM20" s="190"/>
      <c r="AN20" s="181"/>
      <c r="AO20" s="191"/>
      <c r="AP20" s="190"/>
      <c r="AQ20" s="181"/>
      <c r="AR20" s="191"/>
      <c r="AS20" s="190"/>
      <c r="AT20" s="181"/>
      <c r="AU20" s="191"/>
      <c r="AV20" s="190"/>
      <c r="AW20" s="181"/>
      <c r="AX20" s="191"/>
      <c r="AY20" s="190"/>
      <c r="AZ20" s="181"/>
      <c r="BA20" s="191"/>
      <c r="BB20" s="190"/>
      <c r="BC20" s="181"/>
      <c r="BD20" s="191"/>
      <c r="BE20" s="190"/>
      <c r="BF20" s="181"/>
      <c r="BG20" s="191"/>
      <c r="BH20" s="190"/>
      <c r="BI20" s="181"/>
      <c r="BJ20" s="191"/>
      <c r="BK20" s="190"/>
      <c r="BL20" s="181"/>
      <c r="BM20" s="191"/>
    </row>
    <row r="21" spans="1:65" ht="12.75" customHeight="1" x14ac:dyDescent="0.25">
      <c r="A21" s="152">
        <f t="shared" si="3"/>
        <v>16</v>
      </c>
      <c r="B21" s="86" t="s">
        <v>214</v>
      </c>
      <c r="C21" s="183" t="e">
        <f t="shared" si="4"/>
        <v>#DIV/0!</v>
      </c>
      <c r="D21" s="184">
        <f t="shared" si="5"/>
        <v>0</v>
      </c>
      <c r="E21" s="185">
        <f t="shared" si="6"/>
        <v>0</v>
      </c>
      <c r="F21" s="190"/>
      <c r="G21" s="181"/>
      <c r="H21" s="191"/>
      <c r="I21" s="190"/>
      <c r="J21" s="181"/>
      <c r="K21" s="191"/>
      <c r="L21" s="190"/>
      <c r="M21" s="181"/>
      <c r="N21" s="191"/>
      <c r="O21" s="190"/>
      <c r="P21" s="181"/>
      <c r="Q21" s="191"/>
      <c r="R21" s="190"/>
      <c r="S21" s="181"/>
      <c r="T21" s="191"/>
      <c r="U21" s="190"/>
      <c r="V21" s="181"/>
      <c r="W21" s="191"/>
      <c r="X21" s="190"/>
      <c r="Y21" s="181"/>
      <c r="Z21" s="191"/>
      <c r="AA21" s="190"/>
      <c r="AB21" s="181"/>
      <c r="AC21" s="191"/>
      <c r="AD21" s="190"/>
      <c r="AE21" s="181"/>
      <c r="AF21" s="191"/>
      <c r="AG21" s="190"/>
      <c r="AH21" s="181"/>
      <c r="AI21" s="191"/>
      <c r="AJ21" s="190"/>
      <c r="AK21" s="181"/>
      <c r="AL21" s="191"/>
      <c r="AM21" s="190"/>
      <c r="AN21" s="181"/>
      <c r="AO21" s="191"/>
      <c r="AP21" s="190"/>
      <c r="AQ21" s="181"/>
      <c r="AR21" s="191"/>
      <c r="AS21" s="190"/>
      <c r="AT21" s="181"/>
      <c r="AU21" s="191"/>
      <c r="AV21" s="190"/>
      <c r="AW21" s="181"/>
      <c r="AX21" s="191"/>
      <c r="AY21" s="190"/>
      <c r="AZ21" s="181"/>
      <c r="BA21" s="191"/>
      <c r="BB21" s="190"/>
      <c r="BC21" s="181"/>
      <c r="BD21" s="191"/>
      <c r="BE21" s="190"/>
      <c r="BF21" s="181"/>
      <c r="BG21" s="191"/>
      <c r="BH21" s="190"/>
      <c r="BI21" s="181"/>
      <c r="BJ21" s="191"/>
      <c r="BK21" s="190"/>
      <c r="BL21" s="181"/>
      <c r="BM21" s="191"/>
    </row>
    <row r="22" spans="1:65" ht="12.75" customHeight="1" x14ac:dyDescent="0.25">
      <c r="A22" s="152">
        <f t="shared" si="3"/>
        <v>16</v>
      </c>
      <c r="B22" s="86" t="s">
        <v>215</v>
      </c>
      <c r="C22" s="183" t="e">
        <f t="shared" si="4"/>
        <v>#DIV/0!</v>
      </c>
      <c r="D22" s="184">
        <f t="shared" si="5"/>
        <v>0</v>
      </c>
      <c r="E22" s="185">
        <f t="shared" si="6"/>
        <v>0</v>
      </c>
      <c r="F22" s="190"/>
      <c r="G22" s="181"/>
      <c r="H22" s="191"/>
      <c r="I22" s="190"/>
      <c r="J22" s="181"/>
      <c r="K22" s="191"/>
      <c r="L22" s="190"/>
      <c r="M22" s="181"/>
      <c r="N22" s="191"/>
      <c r="O22" s="190"/>
      <c r="P22" s="181"/>
      <c r="Q22" s="191"/>
      <c r="R22" s="190"/>
      <c r="S22" s="181"/>
      <c r="T22" s="191"/>
      <c r="U22" s="190"/>
      <c r="V22" s="181"/>
      <c r="W22" s="191"/>
      <c r="X22" s="190"/>
      <c r="Y22" s="181"/>
      <c r="Z22" s="191"/>
      <c r="AA22" s="190"/>
      <c r="AB22" s="181"/>
      <c r="AC22" s="191"/>
      <c r="AD22" s="190"/>
      <c r="AE22" s="181"/>
      <c r="AF22" s="191"/>
      <c r="AG22" s="190"/>
      <c r="AH22" s="181"/>
      <c r="AI22" s="191"/>
      <c r="AJ22" s="190"/>
      <c r="AK22" s="181"/>
      <c r="AL22" s="191"/>
      <c r="AM22" s="190"/>
      <c r="AN22" s="181"/>
      <c r="AO22" s="191"/>
      <c r="AP22" s="190"/>
      <c r="AQ22" s="181"/>
      <c r="AR22" s="191"/>
      <c r="AS22" s="190"/>
      <c r="AT22" s="181"/>
      <c r="AU22" s="191"/>
      <c r="AV22" s="190"/>
      <c r="AW22" s="181"/>
      <c r="AX22" s="191"/>
      <c r="AY22" s="190"/>
      <c r="AZ22" s="181"/>
      <c r="BA22" s="191"/>
      <c r="BB22" s="190"/>
      <c r="BC22" s="181"/>
      <c r="BD22" s="191"/>
      <c r="BE22" s="190"/>
      <c r="BF22" s="181"/>
      <c r="BG22" s="191"/>
      <c r="BH22" s="190"/>
      <c r="BI22" s="181"/>
      <c r="BJ22" s="191"/>
      <c r="BK22" s="190"/>
      <c r="BL22" s="181"/>
      <c r="BM22" s="191"/>
    </row>
    <row r="23" spans="1:65" ht="12.75" customHeight="1" thickBot="1" x14ac:dyDescent="0.3">
      <c r="A23" s="152">
        <f t="shared" si="3"/>
        <v>16</v>
      </c>
      <c r="B23" s="86" t="s">
        <v>216</v>
      </c>
      <c r="C23" s="183" t="e">
        <f t="shared" si="4"/>
        <v>#DIV/0!</v>
      </c>
      <c r="D23" s="184">
        <f t="shared" si="5"/>
        <v>0</v>
      </c>
      <c r="E23" s="185">
        <f t="shared" si="6"/>
        <v>0</v>
      </c>
      <c r="F23" s="192"/>
      <c r="G23" s="193"/>
      <c r="H23" s="194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192"/>
      <c r="V23" s="193"/>
      <c r="W23" s="194"/>
      <c r="X23" s="192"/>
      <c r="Y23" s="193"/>
      <c r="Z23" s="194"/>
      <c r="AA23" s="192"/>
      <c r="AB23" s="193"/>
      <c r="AC23" s="194"/>
      <c r="AD23" s="192"/>
      <c r="AE23" s="193"/>
      <c r="AF23" s="194"/>
      <c r="AG23" s="192"/>
      <c r="AH23" s="193"/>
      <c r="AI23" s="194"/>
      <c r="AJ23" s="192"/>
      <c r="AK23" s="193"/>
      <c r="AL23" s="194"/>
      <c r="AM23" s="192"/>
      <c r="AN23" s="193"/>
      <c r="AO23" s="194"/>
      <c r="AP23" s="192"/>
      <c r="AQ23" s="193"/>
      <c r="AR23" s="194"/>
      <c r="AS23" s="192"/>
      <c r="AT23" s="193"/>
      <c r="AU23" s="194"/>
      <c r="AV23" s="192"/>
      <c r="AW23" s="193"/>
      <c r="AX23" s="194"/>
      <c r="AY23" s="192"/>
      <c r="AZ23" s="193"/>
      <c r="BA23" s="194"/>
      <c r="BB23" s="192"/>
      <c r="BC23" s="193"/>
      <c r="BD23" s="194"/>
      <c r="BE23" s="192"/>
      <c r="BF23" s="193"/>
      <c r="BG23" s="194"/>
      <c r="BH23" s="192"/>
      <c r="BI23" s="193"/>
      <c r="BJ23" s="194"/>
      <c r="BK23" s="192"/>
      <c r="BL23" s="193"/>
      <c r="BM23" s="194"/>
    </row>
    <row r="24" spans="1:65" ht="12.75" customHeight="1" x14ac:dyDescent="0.25">
      <c r="A24" s="17"/>
      <c r="B24" s="17"/>
      <c r="D24" s="49"/>
      <c r="E24" s="17"/>
      <c r="F24" s="17"/>
    </row>
    <row r="25" spans="1:65" ht="12.5" x14ac:dyDescent="0.25">
      <c r="A25" s="17"/>
      <c r="B25" s="17"/>
      <c r="C25" s="242"/>
      <c r="D25" s="243"/>
      <c r="E25" s="243"/>
      <c r="F25" s="243"/>
    </row>
    <row r="26" spans="1:65" ht="12.75" customHeight="1" x14ac:dyDescent="0.25">
      <c r="A26" s="17"/>
      <c r="B26" s="17"/>
      <c r="C26" s="246"/>
      <c r="D26" s="243"/>
      <c r="E26" s="243"/>
      <c r="F26" s="243"/>
    </row>
    <row r="27" spans="1:65" ht="12.75" customHeight="1" x14ac:dyDescent="0.25">
      <c r="A27" s="17"/>
      <c r="B27" s="17"/>
      <c r="D27" s="49"/>
    </row>
    <row r="28" spans="1:65" ht="12.75" customHeight="1" x14ac:dyDescent="0.25">
      <c r="A28" s="17"/>
      <c r="B28" s="17"/>
      <c r="D28" s="49"/>
    </row>
    <row r="29" spans="1:65" ht="12.75" customHeight="1" x14ac:dyDescent="0.25">
      <c r="A29" s="17"/>
      <c r="B29" s="17"/>
      <c r="D29" s="49"/>
    </row>
    <row r="30" spans="1:65" ht="12.75" customHeight="1" x14ac:dyDescent="0.25">
      <c r="A30" s="17"/>
      <c r="B30" s="17"/>
      <c r="D30" s="49"/>
    </row>
    <row r="31" spans="1:65" ht="12.75" customHeight="1" x14ac:dyDescent="0.25">
      <c r="A31" s="17"/>
      <c r="B31" s="17"/>
      <c r="D31" s="49"/>
    </row>
    <row r="32" spans="1:65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5">
    <mergeCell ref="O4:Q4"/>
    <mergeCell ref="O5:Q5"/>
    <mergeCell ref="AY4:BA4"/>
    <mergeCell ref="AY5:BA5"/>
    <mergeCell ref="AV5:AX5"/>
    <mergeCell ref="AV4:AX4"/>
    <mergeCell ref="R5:T5"/>
    <mergeCell ref="U4:W4"/>
    <mergeCell ref="U5:W5"/>
    <mergeCell ref="X4:Z4"/>
    <mergeCell ref="X5:Z5"/>
    <mergeCell ref="AD5:AF5"/>
    <mergeCell ref="AG5:AI5"/>
    <mergeCell ref="F5:H5"/>
    <mergeCell ref="C1:D1"/>
    <mergeCell ref="BK4:BM4"/>
    <mergeCell ref="BK5:BM5"/>
    <mergeCell ref="BH4:BJ4"/>
    <mergeCell ref="BH5:BJ5"/>
    <mergeCell ref="BE4:BG4"/>
    <mergeCell ref="BE5:BG5"/>
    <mergeCell ref="BB4:BD4"/>
    <mergeCell ref="BB5:BD5"/>
    <mergeCell ref="F1:AW1"/>
    <mergeCell ref="AJ5:AL5"/>
    <mergeCell ref="AM5:AO5"/>
    <mergeCell ref="I5:K5"/>
    <mergeCell ref="L4:N4"/>
    <mergeCell ref="L5:N5"/>
    <mergeCell ref="C26:F26"/>
    <mergeCell ref="C25:F25"/>
    <mergeCell ref="A3:B3"/>
    <mergeCell ref="AP5:AR5"/>
    <mergeCell ref="AS5:AU5"/>
    <mergeCell ref="F4:H4"/>
    <mergeCell ref="I4:K4"/>
    <mergeCell ref="R4:T4"/>
    <mergeCell ref="AA4:AC4"/>
    <mergeCell ref="AD4:AF4"/>
    <mergeCell ref="AG4:AI4"/>
    <mergeCell ref="AJ4:AL4"/>
    <mergeCell ref="AM4:AO4"/>
    <mergeCell ref="AP4:AR4"/>
    <mergeCell ref="AS4:AU4"/>
    <mergeCell ref="AA5:AC5"/>
  </mergeCells>
  <phoneticPr fontId="2" type="noConversion"/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990"/>
  <sheetViews>
    <sheetView showGridLines="0" zoomScaleNormal="100" workbookViewId="0">
      <pane xSplit="5" ySplit="8" topLeftCell="M9" activePane="bottomRight" state="frozen"/>
      <selection pane="topRight" activeCell="F1" sqref="F1"/>
      <selection pane="bottomLeft" activeCell="A9" sqref="A9"/>
      <selection pane="bottomRight" activeCell="W17" sqref="W17"/>
    </sheetView>
  </sheetViews>
  <sheetFormatPr defaultColWidth="14.453125" defaultRowHeight="15" customHeight="1" x14ac:dyDescent="0.25"/>
  <cols>
    <col min="1" max="1" width="6" customWidth="1"/>
    <col min="2" max="2" width="17.36328125" bestFit="1" customWidth="1"/>
    <col min="3" max="3" width="10.726562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171" t="s">
        <v>168</v>
      </c>
      <c r="B1" s="171"/>
      <c r="C1" s="263" t="s">
        <v>163</v>
      </c>
      <c r="D1" s="263"/>
      <c r="E1" s="174">
        <f>H7+K7+N7+Q7+T7+W7+Z7+AC7+AF7+AI7+AL7+AO7+AR7+AU7+AX7+BA7+BD7+BG7+BJ7+BM7</f>
        <v>0</v>
      </c>
      <c r="F1" s="264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31"/>
      <c r="AY1" s="5"/>
    </row>
    <row r="2" spans="1:65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ht="28.5" customHeight="1" thickBot="1" x14ac:dyDescent="0.3">
      <c r="A3" s="247" t="s">
        <v>60</v>
      </c>
      <c r="B3" s="247"/>
      <c r="C3" s="175">
        <f>IF(ISBLANK(D9),,(D3/(D3+E3)))</f>
        <v>0.3125</v>
      </c>
      <c r="D3" s="172">
        <f>F7+I7+L7+O7+R7+U7+X7+AA7+AD7+AG7+AJ7+AM7+AP7+AS7+AV7+AY7+BB7+BE7+BH7+BK7</f>
        <v>25</v>
      </c>
      <c r="E3" s="172">
        <f>G7+J7+M7+P7+S7+V7+Y7+AB7+AE7+AH7+AK7+AN7+AQ7+AT7+AW7+AZ7+BC7+BF7+BI7+BL7</f>
        <v>55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14" x14ac:dyDescent="0.3">
      <c r="A4" s="39"/>
      <c r="B4" s="39"/>
      <c r="C4" s="40"/>
      <c r="D4" s="41"/>
      <c r="E4" s="42"/>
      <c r="F4" s="251" t="s">
        <v>61</v>
      </c>
      <c r="G4" s="252"/>
      <c r="H4" s="253"/>
      <c r="I4" s="266" t="s">
        <v>62</v>
      </c>
      <c r="J4" s="267"/>
      <c r="K4" s="268"/>
      <c r="L4" s="251" t="s">
        <v>63</v>
      </c>
      <c r="M4" s="252"/>
      <c r="N4" s="253"/>
      <c r="O4" s="251" t="s">
        <v>64</v>
      </c>
      <c r="P4" s="252"/>
      <c r="Q4" s="253"/>
      <c r="R4" s="251" t="s">
        <v>65</v>
      </c>
      <c r="S4" s="252"/>
      <c r="T4" s="253"/>
      <c r="U4" s="251" t="s">
        <v>66</v>
      </c>
      <c r="V4" s="252"/>
      <c r="W4" s="253"/>
      <c r="X4" s="266" t="s">
        <v>67</v>
      </c>
      <c r="Y4" s="267"/>
      <c r="Z4" s="268"/>
      <c r="AA4" s="251" t="s">
        <v>68</v>
      </c>
      <c r="AB4" s="252"/>
      <c r="AC4" s="253"/>
      <c r="AD4" s="251" t="s">
        <v>69</v>
      </c>
      <c r="AE4" s="252"/>
      <c r="AF4" s="253"/>
      <c r="AG4" s="251" t="s">
        <v>70</v>
      </c>
      <c r="AH4" s="252"/>
      <c r="AI4" s="253"/>
      <c r="AJ4" s="251" t="s">
        <v>71</v>
      </c>
      <c r="AK4" s="252"/>
      <c r="AL4" s="253"/>
      <c r="AM4" s="251" t="s">
        <v>72</v>
      </c>
      <c r="AN4" s="252"/>
      <c r="AO4" s="253"/>
      <c r="AP4" s="251" t="s">
        <v>73</v>
      </c>
      <c r="AQ4" s="252"/>
      <c r="AR4" s="253"/>
      <c r="AS4" s="251" t="s">
        <v>74</v>
      </c>
      <c r="AT4" s="252"/>
      <c r="AU4" s="253"/>
      <c r="AV4" s="251" t="s">
        <v>75</v>
      </c>
      <c r="AW4" s="252"/>
      <c r="AX4" s="253"/>
      <c r="AY4" s="251" t="s">
        <v>76</v>
      </c>
      <c r="AZ4" s="252"/>
      <c r="BA4" s="253"/>
      <c r="BB4" s="251" t="s">
        <v>77</v>
      </c>
      <c r="BC4" s="252"/>
      <c r="BD4" s="253"/>
      <c r="BE4" s="251" t="s">
        <v>78</v>
      </c>
      <c r="BF4" s="252"/>
      <c r="BG4" s="253"/>
      <c r="BH4" s="251" t="s">
        <v>79</v>
      </c>
      <c r="BI4" s="252"/>
      <c r="BJ4" s="253"/>
      <c r="BK4" s="251" t="s">
        <v>80</v>
      </c>
      <c r="BL4" s="252"/>
      <c r="BM4" s="253"/>
    </row>
    <row r="5" spans="1:65" ht="12.75" customHeight="1" x14ac:dyDescent="0.25">
      <c r="A5" s="39"/>
      <c r="B5" s="39"/>
      <c r="C5" s="40"/>
      <c r="D5" s="41"/>
      <c r="E5" s="42"/>
      <c r="F5" s="260">
        <f>Standings!G3</f>
        <v>45048</v>
      </c>
      <c r="G5" s="261"/>
      <c r="H5" s="262"/>
      <c r="I5" s="260">
        <f>Standings!I3</f>
        <v>45055</v>
      </c>
      <c r="J5" s="261"/>
      <c r="K5" s="262"/>
      <c r="L5" s="260">
        <f>Standings!K3</f>
        <v>45062</v>
      </c>
      <c r="M5" s="261"/>
      <c r="N5" s="262"/>
      <c r="O5" s="260">
        <f>Standings!M3</f>
        <v>45069</v>
      </c>
      <c r="P5" s="261"/>
      <c r="Q5" s="262"/>
      <c r="R5" s="260">
        <f>Standings!O3</f>
        <v>45076</v>
      </c>
      <c r="S5" s="261"/>
      <c r="T5" s="262"/>
      <c r="U5" s="260">
        <f>Standings!Q3</f>
        <v>45083</v>
      </c>
      <c r="V5" s="261"/>
      <c r="W5" s="262"/>
      <c r="X5" s="260">
        <f>Standings!S3</f>
        <v>45090</v>
      </c>
      <c r="Y5" s="261"/>
      <c r="Z5" s="262"/>
      <c r="AA5" s="260">
        <f>Standings!U3</f>
        <v>45097</v>
      </c>
      <c r="AB5" s="261"/>
      <c r="AC5" s="262"/>
      <c r="AD5" s="260">
        <f>Standings!W3</f>
        <v>45104</v>
      </c>
      <c r="AE5" s="261"/>
      <c r="AF5" s="262"/>
      <c r="AG5" s="260">
        <f>Standings!Y3</f>
        <v>45118</v>
      </c>
      <c r="AH5" s="261"/>
      <c r="AI5" s="262"/>
      <c r="AJ5" s="260">
        <f>Standings!AA3</f>
        <v>45125</v>
      </c>
      <c r="AK5" s="261"/>
      <c r="AL5" s="262"/>
      <c r="AM5" s="260">
        <f>Standings!AC3</f>
        <v>45132</v>
      </c>
      <c r="AN5" s="261"/>
      <c r="AO5" s="262"/>
      <c r="AP5" s="260">
        <f>Standings!AE3</f>
        <v>45139</v>
      </c>
      <c r="AQ5" s="261"/>
      <c r="AR5" s="262"/>
      <c r="AS5" s="260">
        <f>Standings!AG3</f>
        <v>45146</v>
      </c>
      <c r="AT5" s="261"/>
      <c r="AU5" s="262"/>
      <c r="AV5" s="260">
        <f>Standings!AI3</f>
        <v>45153</v>
      </c>
      <c r="AW5" s="261"/>
      <c r="AX5" s="262"/>
      <c r="AY5" s="260">
        <f>Standings!AK3</f>
        <v>45160</v>
      </c>
      <c r="AZ5" s="261"/>
      <c r="BA5" s="262"/>
      <c r="BB5" s="260">
        <f>Standings!AM3</f>
        <v>45167</v>
      </c>
      <c r="BC5" s="261"/>
      <c r="BD5" s="262"/>
      <c r="BE5" s="260">
        <f>Standings!AO3</f>
        <v>45174</v>
      </c>
      <c r="BF5" s="261"/>
      <c r="BG5" s="262"/>
      <c r="BH5" s="260">
        <f>Standings!AQ3</f>
        <v>45181</v>
      </c>
      <c r="BI5" s="261"/>
      <c r="BJ5" s="262"/>
      <c r="BK5" s="260">
        <f>Standings!AS3</f>
        <v>45188</v>
      </c>
      <c r="BL5" s="261"/>
      <c r="BM5" s="262"/>
    </row>
    <row r="6" spans="1:65" ht="12.75" customHeight="1" x14ac:dyDescent="0.3">
      <c r="A6" s="34"/>
      <c r="B6" s="34"/>
      <c r="C6" s="35"/>
      <c r="D6" s="38"/>
      <c r="E6" s="43"/>
      <c r="F6" s="186" t="s">
        <v>9</v>
      </c>
      <c r="G6" s="179" t="s">
        <v>10</v>
      </c>
      <c r="H6" s="187" t="s">
        <v>164</v>
      </c>
      <c r="I6" s="186" t="s">
        <v>9</v>
      </c>
      <c r="J6" s="179" t="s">
        <v>10</v>
      </c>
      <c r="K6" s="187" t="s">
        <v>164</v>
      </c>
      <c r="L6" s="186" t="s">
        <v>9</v>
      </c>
      <c r="M6" s="179" t="s">
        <v>10</v>
      </c>
      <c r="N6" s="187" t="s">
        <v>164</v>
      </c>
      <c r="O6" s="186" t="s">
        <v>9</v>
      </c>
      <c r="P6" s="179" t="s">
        <v>10</v>
      </c>
      <c r="Q6" s="187" t="s">
        <v>164</v>
      </c>
      <c r="R6" s="186" t="s">
        <v>9</v>
      </c>
      <c r="S6" s="179" t="s">
        <v>10</v>
      </c>
      <c r="T6" s="187" t="s">
        <v>164</v>
      </c>
      <c r="U6" s="186" t="s">
        <v>9</v>
      </c>
      <c r="V6" s="179" t="s">
        <v>10</v>
      </c>
      <c r="W6" s="187" t="s">
        <v>164</v>
      </c>
      <c r="X6" s="186" t="s">
        <v>9</v>
      </c>
      <c r="Y6" s="179" t="s">
        <v>10</v>
      </c>
      <c r="Z6" s="187" t="s">
        <v>164</v>
      </c>
      <c r="AA6" s="186" t="s">
        <v>9</v>
      </c>
      <c r="AB6" s="179" t="s">
        <v>10</v>
      </c>
      <c r="AC6" s="187" t="s">
        <v>164</v>
      </c>
      <c r="AD6" s="186" t="s">
        <v>9</v>
      </c>
      <c r="AE6" s="179" t="s">
        <v>10</v>
      </c>
      <c r="AF6" s="187" t="s">
        <v>164</v>
      </c>
      <c r="AG6" s="186" t="s">
        <v>9</v>
      </c>
      <c r="AH6" s="179" t="s">
        <v>10</v>
      </c>
      <c r="AI6" s="187" t="s">
        <v>164</v>
      </c>
      <c r="AJ6" s="186" t="s">
        <v>9</v>
      </c>
      <c r="AK6" s="179" t="s">
        <v>10</v>
      </c>
      <c r="AL6" s="187" t="s">
        <v>164</v>
      </c>
      <c r="AM6" s="186" t="s">
        <v>9</v>
      </c>
      <c r="AN6" s="179" t="s">
        <v>10</v>
      </c>
      <c r="AO6" s="187" t="s">
        <v>164</v>
      </c>
      <c r="AP6" s="186" t="s">
        <v>9</v>
      </c>
      <c r="AQ6" s="179" t="s">
        <v>10</v>
      </c>
      <c r="AR6" s="187" t="s">
        <v>164</v>
      </c>
      <c r="AS6" s="186" t="s">
        <v>9</v>
      </c>
      <c r="AT6" s="179" t="s">
        <v>10</v>
      </c>
      <c r="AU6" s="187" t="s">
        <v>164</v>
      </c>
      <c r="AV6" s="186" t="s">
        <v>9</v>
      </c>
      <c r="AW6" s="179" t="s">
        <v>10</v>
      </c>
      <c r="AX6" s="187" t="s">
        <v>164</v>
      </c>
      <c r="AY6" s="186" t="s">
        <v>9</v>
      </c>
      <c r="AZ6" s="179" t="s">
        <v>10</v>
      </c>
      <c r="BA6" s="187" t="s">
        <v>164</v>
      </c>
      <c r="BB6" s="186" t="s">
        <v>9</v>
      </c>
      <c r="BC6" s="179" t="s">
        <v>10</v>
      </c>
      <c r="BD6" s="187" t="s">
        <v>164</v>
      </c>
      <c r="BE6" s="186" t="s">
        <v>9</v>
      </c>
      <c r="BF6" s="179" t="s">
        <v>10</v>
      </c>
      <c r="BG6" s="187" t="s">
        <v>164</v>
      </c>
      <c r="BH6" s="186" t="s">
        <v>9</v>
      </c>
      <c r="BI6" s="179" t="s">
        <v>10</v>
      </c>
      <c r="BJ6" s="187" t="s">
        <v>164</v>
      </c>
      <c r="BK6" s="186" t="s">
        <v>9</v>
      </c>
      <c r="BL6" s="179" t="s">
        <v>10</v>
      </c>
      <c r="BM6" s="187" t="s">
        <v>164</v>
      </c>
    </row>
    <row r="7" spans="1:65" ht="12.75" customHeight="1" x14ac:dyDescent="0.3">
      <c r="A7" s="17"/>
      <c r="B7" s="17"/>
      <c r="C7" s="35"/>
      <c r="D7" s="38"/>
      <c r="E7" s="38"/>
      <c r="F7" s="186">
        <f>SUM(F8:F23)</f>
        <v>8</v>
      </c>
      <c r="G7" s="179">
        <f t="shared" ref="G7:BL7" si="0">SUM(G8:G23)</f>
        <v>12</v>
      </c>
      <c r="H7" s="187">
        <f>IF(F7=10,"1",IF(F7&gt;=11,"2",0))</f>
        <v>0</v>
      </c>
      <c r="I7" s="186">
        <f t="shared" si="0"/>
        <v>0</v>
      </c>
      <c r="J7" s="179">
        <f t="shared" si="0"/>
        <v>0</v>
      </c>
      <c r="K7" s="187">
        <f>IF(I7=10,"1",IF(I7&gt;=11,"2",0))</f>
        <v>0</v>
      </c>
      <c r="L7" s="186">
        <f t="shared" si="0"/>
        <v>7</v>
      </c>
      <c r="M7" s="179">
        <f t="shared" si="0"/>
        <v>13</v>
      </c>
      <c r="N7" s="187">
        <f>IF(L7=10,"1",IF(L7&gt;=11,"2",0))</f>
        <v>0</v>
      </c>
      <c r="O7" s="186">
        <f t="shared" si="0"/>
        <v>5</v>
      </c>
      <c r="P7" s="179">
        <f t="shared" si="0"/>
        <v>15</v>
      </c>
      <c r="Q7" s="187">
        <f>IF(O7=10,"1",IF(O7&gt;=11,"2",0))</f>
        <v>0</v>
      </c>
      <c r="R7" s="186">
        <f t="shared" si="0"/>
        <v>5</v>
      </c>
      <c r="S7" s="179">
        <f t="shared" si="0"/>
        <v>15</v>
      </c>
      <c r="T7" s="187">
        <f>IF(R7=10,"1",IF(R7&gt;=11,"2",0))</f>
        <v>0</v>
      </c>
      <c r="U7" s="186">
        <f t="shared" si="0"/>
        <v>0</v>
      </c>
      <c r="V7" s="179">
        <f t="shared" si="0"/>
        <v>0</v>
      </c>
      <c r="W7" s="187">
        <f>IF(U7=10,"1",IF(U7&gt;=11,"2",0))</f>
        <v>0</v>
      </c>
      <c r="X7" s="186">
        <f t="shared" si="0"/>
        <v>0</v>
      </c>
      <c r="Y7" s="179">
        <f t="shared" si="0"/>
        <v>0</v>
      </c>
      <c r="Z7" s="187">
        <f>IF(X7=10,"1",IF(X7&gt;=11,"2",0))</f>
        <v>0</v>
      </c>
      <c r="AA7" s="186">
        <f t="shared" si="0"/>
        <v>0</v>
      </c>
      <c r="AB7" s="179">
        <f t="shared" si="0"/>
        <v>0</v>
      </c>
      <c r="AC7" s="187">
        <f>IF(AA7=10,"1",IF(AA7&gt;=11,"2",0))</f>
        <v>0</v>
      </c>
      <c r="AD7" s="186">
        <f t="shared" si="0"/>
        <v>0</v>
      </c>
      <c r="AE7" s="179">
        <f t="shared" si="0"/>
        <v>0</v>
      </c>
      <c r="AF7" s="187">
        <f>IF(AD7=10,"1",IF(AD7&gt;=11,"2",0))</f>
        <v>0</v>
      </c>
      <c r="AG7" s="186">
        <f t="shared" si="0"/>
        <v>0</v>
      </c>
      <c r="AH7" s="179">
        <f t="shared" si="0"/>
        <v>0</v>
      </c>
      <c r="AI7" s="187">
        <f>IF(AG7=10,"1",IF(AG7&gt;=11,"2",0))</f>
        <v>0</v>
      </c>
      <c r="AJ7" s="186">
        <f t="shared" si="0"/>
        <v>0</v>
      </c>
      <c r="AK7" s="179">
        <f t="shared" si="0"/>
        <v>0</v>
      </c>
      <c r="AL7" s="187">
        <f>IF(AJ7=10,"1",IF(AJ7&gt;=11,"2",0))</f>
        <v>0</v>
      </c>
      <c r="AM7" s="186">
        <f t="shared" si="0"/>
        <v>0</v>
      </c>
      <c r="AN7" s="179">
        <f t="shared" si="0"/>
        <v>0</v>
      </c>
      <c r="AO7" s="187">
        <f>IF(AM7=10,"1",IF(AM7&gt;=11,"2",0))</f>
        <v>0</v>
      </c>
      <c r="AP7" s="186">
        <f t="shared" si="0"/>
        <v>0</v>
      </c>
      <c r="AQ7" s="179">
        <f t="shared" si="0"/>
        <v>0</v>
      </c>
      <c r="AR7" s="187">
        <f>IF(AP7=10,"1",IF(AP7&gt;=11,"2",0))</f>
        <v>0</v>
      </c>
      <c r="AS7" s="186">
        <f t="shared" si="0"/>
        <v>0</v>
      </c>
      <c r="AT7" s="179">
        <f t="shared" si="0"/>
        <v>0</v>
      </c>
      <c r="AU7" s="187">
        <f>IF(AS7=10,"1",IF(AS7&gt;=11,"2",0))</f>
        <v>0</v>
      </c>
      <c r="AV7" s="186">
        <f t="shared" si="0"/>
        <v>0</v>
      </c>
      <c r="AW7" s="179">
        <f t="shared" si="0"/>
        <v>0</v>
      </c>
      <c r="AX7" s="187">
        <f>IF(AV7=10,"1",IF(AV7&gt;=11,"2",0))</f>
        <v>0</v>
      </c>
      <c r="AY7" s="186">
        <f t="shared" si="0"/>
        <v>0</v>
      </c>
      <c r="AZ7" s="179">
        <f t="shared" si="0"/>
        <v>0</v>
      </c>
      <c r="BA7" s="187">
        <f>IF(AY7=10,"1",IF(AY7&gt;=11,"2",0))</f>
        <v>0</v>
      </c>
      <c r="BB7" s="186">
        <f t="shared" si="0"/>
        <v>0</v>
      </c>
      <c r="BC7" s="179">
        <f t="shared" si="0"/>
        <v>0</v>
      </c>
      <c r="BD7" s="187">
        <f>IF(BB7=10,"1",IF(BB7&gt;=11,"2",0))</f>
        <v>0</v>
      </c>
      <c r="BE7" s="186">
        <f t="shared" si="0"/>
        <v>0</v>
      </c>
      <c r="BF7" s="179">
        <f t="shared" si="0"/>
        <v>0</v>
      </c>
      <c r="BG7" s="187">
        <f>IF(BE7=10,"1",IF(BE7&gt;=11,"2",0))</f>
        <v>0</v>
      </c>
      <c r="BH7" s="186">
        <f t="shared" si="0"/>
        <v>0</v>
      </c>
      <c r="BI7" s="179">
        <f t="shared" si="0"/>
        <v>0</v>
      </c>
      <c r="BJ7" s="187">
        <f>IF(BH7=10,"1",IF(BH7&gt;=11,"2",0))</f>
        <v>0</v>
      </c>
      <c r="BK7" s="186">
        <f t="shared" si="0"/>
        <v>0</v>
      </c>
      <c r="BL7" s="179">
        <f t="shared" si="0"/>
        <v>0</v>
      </c>
      <c r="BM7" s="187">
        <f>IF(BK7=10,"1",IF(BK7&gt;=11,"2",0))</f>
        <v>0</v>
      </c>
    </row>
    <row r="8" spans="1:65" ht="12.75" customHeight="1" x14ac:dyDescent="0.3">
      <c r="A8" s="176" t="s">
        <v>3</v>
      </c>
      <c r="B8" s="177" t="s">
        <v>0</v>
      </c>
      <c r="C8" s="178" t="s">
        <v>91</v>
      </c>
      <c r="D8" s="173" t="s">
        <v>9</v>
      </c>
      <c r="E8" s="173" t="s">
        <v>10</v>
      </c>
      <c r="F8" s="188"/>
      <c r="G8" s="180"/>
      <c r="H8" s="189"/>
      <c r="I8" s="188"/>
      <c r="J8" s="180"/>
      <c r="K8" s="189"/>
      <c r="L8" s="188"/>
      <c r="M8" s="180"/>
      <c r="N8" s="189"/>
      <c r="O8" s="188"/>
      <c r="P8" s="180"/>
      <c r="Q8" s="189"/>
      <c r="R8" s="188"/>
      <c r="S8" s="180"/>
      <c r="T8" s="189"/>
      <c r="U8" s="188"/>
      <c r="V8" s="180"/>
      <c r="W8" s="189"/>
      <c r="X8" s="188"/>
      <c r="Y8" s="180"/>
      <c r="Z8" s="189"/>
      <c r="AA8" s="188"/>
      <c r="AB8" s="180"/>
      <c r="AC8" s="189"/>
      <c r="AD8" s="188"/>
      <c r="AE8" s="180"/>
      <c r="AF8" s="189"/>
      <c r="AG8" s="188"/>
      <c r="AH8" s="180"/>
      <c r="AI8" s="189"/>
      <c r="AJ8" s="188"/>
      <c r="AK8" s="180"/>
      <c r="AL8" s="189"/>
      <c r="AM8" s="188"/>
      <c r="AN8" s="180"/>
      <c r="AO8" s="189"/>
      <c r="AP8" s="188"/>
      <c r="AQ8" s="180"/>
      <c r="AR8" s="189"/>
      <c r="AS8" s="188"/>
      <c r="AT8" s="180"/>
      <c r="AU8" s="189"/>
      <c r="AV8" s="188"/>
      <c r="AW8" s="180"/>
      <c r="AX8" s="189"/>
      <c r="AY8" s="188"/>
      <c r="AZ8" s="180"/>
      <c r="BA8" s="189"/>
      <c r="BB8" s="188"/>
      <c r="BC8" s="180"/>
      <c r="BD8" s="189"/>
      <c r="BE8" s="188"/>
      <c r="BF8" s="180"/>
      <c r="BG8" s="189"/>
      <c r="BH8" s="188"/>
      <c r="BI8" s="180"/>
      <c r="BJ8" s="189"/>
      <c r="BK8" s="188"/>
      <c r="BL8" s="180"/>
      <c r="BM8" s="189"/>
    </row>
    <row r="9" spans="1:65" ht="12.75" customHeight="1" x14ac:dyDescent="0.25">
      <c r="A9" s="152">
        <f>IF(16-SUM(D9:E9)&lt;0,0,16-(SUM(D9:E9)))</f>
        <v>2</v>
      </c>
      <c r="B9" s="86" t="s">
        <v>189</v>
      </c>
      <c r="C9" s="183">
        <f>IF(ISBLANK(D$3),,(D9/(D9+E9)))</f>
        <v>0.2857142857142857</v>
      </c>
      <c r="D9" s="184">
        <f t="shared" ref="D9:D23" si="1">F9+I9+L9+O9+R9+U9+X9+AA9+AD9+AG9+AJ9+AM9+AP9+AS9+AV9+AY9+BB9+BE9+BH9+BK9</f>
        <v>4</v>
      </c>
      <c r="E9" s="185">
        <f t="shared" ref="E9:E23" si="2">G9+J9+M9+P9+S9+V9+Y9+AB9+AE9+AH9+AK9+AN9+AQ9+AT9+AW9+AZ9+BC9+BF9+BI9+BL9</f>
        <v>10</v>
      </c>
      <c r="F9" s="190">
        <v>0</v>
      </c>
      <c r="G9" s="181">
        <v>4</v>
      </c>
      <c r="H9" s="191"/>
      <c r="I9" s="190"/>
      <c r="J9" s="181"/>
      <c r="K9" s="191"/>
      <c r="L9" s="190">
        <v>2</v>
      </c>
      <c r="M9" s="181">
        <v>2</v>
      </c>
      <c r="N9" s="191"/>
      <c r="O9" s="190">
        <v>1</v>
      </c>
      <c r="P9" s="181">
        <v>3</v>
      </c>
      <c r="Q9" s="191"/>
      <c r="R9" s="190">
        <v>1</v>
      </c>
      <c r="S9" s="181">
        <v>1</v>
      </c>
      <c r="T9" s="191"/>
      <c r="U9" s="190"/>
      <c r="V9" s="181"/>
      <c r="W9" s="191"/>
      <c r="X9" s="190"/>
      <c r="Y9" s="181"/>
      <c r="Z9" s="191"/>
      <c r="AA9" s="190"/>
      <c r="AB9" s="181"/>
      <c r="AC9" s="191"/>
      <c r="AD9" s="190"/>
      <c r="AE9" s="181"/>
      <c r="AF9" s="191"/>
      <c r="AG9" s="190"/>
      <c r="AH9" s="181"/>
      <c r="AI9" s="191"/>
      <c r="AJ9" s="190"/>
      <c r="AK9" s="181"/>
      <c r="AL9" s="191"/>
      <c r="AM9" s="190"/>
      <c r="AN9" s="181"/>
      <c r="AO9" s="191"/>
      <c r="AP9" s="190"/>
      <c r="AQ9" s="181"/>
      <c r="AR9" s="191"/>
      <c r="AS9" s="190"/>
      <c r="AT9" s="181"/>
      <c r="AU9" s="191"/>
      <c r="AV9" s="190"/>
      <c r="AW9" s="181"/>
      <c r="AX9" s="191"/>
      <c r="AY9" s="190"/>
      <c r="AZ9" s="181"/>
      <c r="BA9" s="191"/>
      <c r="BB9" s="190"/>
      <c r="BC9" s="181"/>
      <c r="BD9" s="191"/>
      <c r="BE9" s="190"/>
      <c r="BF9" s="181"/>
      <c r="BG9" s="191"/>
      <c r="BH9" s="190"/>
      <c r="BI9" s="181"/>
      <c r="BJ9" s="191"/>
      <c r="BK9" s="190"/>
      <c r="BL9" s="181"/>
      <c r="BM9" s="191"/>
    </row>
    <row r="10" spans="1:65" ht="12.75" customHeight="1" x14ac:dyDescent="0.25">
      <c r="A10" s="152">
        <f t="shared" ref="A10:A23" si="3">IF(16-SUM(D10:E10)&lt;0,0,16-(SUM(D10:E10)))</f>
        <v>0</v>
      </c>
      <c r="B10" s="86" t="s">
        <v>190</v>
      </c>
      <c r="C10" s="183">
        <f t="shared" ref="C10:C23" si="4">IF(ISBLANK(D$3),,(D10/(D10+E10)))</f>
        <v>0.3125</v>
      </c>
      <c r="D10" s="184">
        <f t="shared" si="1"/>
        <v>5</v>
      </c>
      <c r="E10" s="185">
        <f t="shared" si="2"/>
        <v>11</v>
      </c>
      <c r="F10" s="190">
        <v>3</v>
      </c>
      <c r="G10" s="181">
        <v>1</v>
      </c>
      <c r="H10" s="191"/>
      <c r="I10" s="190"/>
      <c r="J10" s="181"/>
      <c r="K10" s="191"/>
      <c r="L10" s="190">
        <v>1</v>
      </c>
      <c r="M10" s="181">
        <v>3</v>
      </c>
      <c r="N10" s="191"/>
      <c r="O10" s="190">
        <v>0</v>
      </c>
      <c r="P10" s="181">
        <v>4</v>
      </c>
      <c r="Q10" s="191"/>
      <c r="R10" s="190">
        <v>1</v>
      </c>
      <c r="S10" s="181">
        <v>3</v>
      </c>
      <c r="T10" s="191"/>
      <c r="U10" s="190"/>
      <c r="V10" s="181"/>
      <c r="W10" s="191"/>
      <c r="X10" s="190"/>
      <c r="Y10" s="181"/>
      <c r="Z10" s="191"/>
      <c r="AA10" s="190"/>
      <c r="AB10" s="181"/>
      <c r="AC10" s="191"/>
      <c r="AD10" s="190"/>
      <c r="AE10" s="181"/>
      <c r="AF10" s="191"/>
      <c r="AG10" s="190"/>
      <c r="AH10" s="182"/>
      <c r="AI10" s="195"/>
      <c r="AJ10" s="196"/>
      <c r="AK10" s="182"/>
      <c r="AL10" s="195"/>
      <c r="AM10" s="196"/>
      <c r="AN10" s="182"/>
      <c r="AO10" s="195"/>
      <c r="AP10" s="196"/>
      <c r="AQ10" s="181"/>
      <c r="AR10" s="191"/>
      <c r="AS10" s="190"/>
      <c r="AT10" s="181"/>
      <c r="AU10" s="191"/>
      <c r="AV10" s="190"/>
      <c r="AW10" s="181"/>
      <c r="AX10" s="191"/>
      <c r="AY10" s="190"/>
      <c r="AZ10" s="181"/>
      <c r="BA10" s="191"/>
      <c r="BB10" s="190"/>
      <c r="BC10" s="181"/>
      <c r="BD10" s="191"/>
      <c r="BE10" s="190"/>
      <c r="BF10" s="181"/>
      <c r="BG10" s="191"/>
      <c r="BH10" s="190"/>
      <c r="BI10" s="181"/>
      <c r="BJ10" s="191"/>
      <c r="BK10" s="190"/>
      <c r="BL10" s="181"/>
      <c r="BM10" s="191"/>
    </row>
    <row r="11" spans="1:65" ht="12.75" customHeight="1" x14ac:dyDescent="0.25">
      <c r="A11" s="152">
        <f t="shared" si="3"/>
        <v>4</v>
      </c>
      <c r="B11" s="86" t="s">
        <v>191</v>
      </c>
      <c r="C11" s="183">
        <f t="shared" si="4"/>
        <v>0.25</v>
      </c>
      <c r="D11" s="184">
        <f t="shared" si="1"/>
        <v>3</v>
      </c>
      <c r="E11" s="185">
        <f t="shared" si="2"/>
        <v>9</v>
      </c>
      <c r="F11" s="190">
        <v>1</v>
      </c>
      <c r="G11" s="181">
        <v>3</v>
      </c>
      <c r="H11" s="191"/>
      <c r="I11" s="190"/>
      <c r="J11" s="181"/>
      <c r="K11" s="191"/>
      <c r="L11" s="190">
        <v>1</v>
      </c>
      <c r="M11" s="181">
        <v>3</v>
      </c>
      <c r="N11" s="191"/>
      <c r="O11" s="190">
        <v>0</v>
      </c>
      <c r="P11" s="181">
        <v>0</v>
      </c>
      <c r="Q11" s="191"/>
      <c r="R11" s="190">
        <v>1</v>
      </c>
      <c r="S11" s="181">
        <v>3</v>
      </c>
      <c r="T11" s="191"/>
      <c r="U11" s="190"/>
      <c r="V11" s="181"/>
      <c r="W11" s="191"/>
      <c r="X11" s="190"/>
      <c r="Y11" s="181"/>
      <c r="Z11" s="191"/>
      <c r="AA11" s="190"/>
      <c r="AB11" s="181"/>
      <c r="AC11" s="191"/>
      <c r="AD11" s="190"/>
      <c r="AE11" s="181"/>
      <c r="AF11" s="191"/>
      <c r="AG11" s="190"/>
      <c r="AH11" s="182"/>
      <c r="AI11" s="195"/>
      <c r="AJ11" s="196"/>
      <c r="AK11" s="182"/>
      <c r="AL11" s="195"/>
      <c r="AM11" s="196"/>
      <c r="AN11" s="182"/>
      <c r="AO11" s="195"/>
      <c r="AP11" s="196"/>
      <c r="AQ11" s="181"/>
      <c r="AR11" s="191"/>
      <c r="AS11" s="190"/>
      <c r="AT11" s="181"/>
      <c r="AU11" s="191"/>
      <c r="AV11" s="190"/>
      <c r="AW11" s="181"/>
      <c r="AX11" s="191"/>
      <c r="AY11" s="190"/>
      <c r="AZ11" s="181"/>
      <c r="BA11" s="191"/>
      <c r="BB11" s="190"/>
      <c r="BC11" s="181"/>
      <c r="BD11" s="191"/>
      <c r="BE11" s="190"/>
      <c r="BF11" s="181"/>
      <c r="BG11" s="191"/>
      <c r="BH11" s="190"/>
      <c r="BI11" s="181"/>
      <c r="BJ11" s="191"/>
      <c r="BK11" s="190"/>
      <c r="BL11" s="181"/>
      <c r="BM11" s="191"/>
    </row>
    <row r="12" spans="1:65" ht="12.75" customHeight="1" x14ac:dyDescent="0.25">
      <c r="A12" s="152">
        <f t="shared" si="3"/>
        <v>4</v>
      </c>
      <c r="B12" s="86" t="s">
        <v>192</v>
      </c>
      <c r="C12" s="183">
        <f t="shared" si="4"/>
        <v>0.41666666666666669</v>
      </c>
      <c r="D12" s="184">
        <f t="shared" si="1"/>
        <v>5</v>
      </c>
      <c r="E12" s="185">
        <f t="shared" si="2"/>
        <v>7</v>
      </c>
      <c r="F12" s="190">
        <v>3</v>
      </c>
      <c r="G12" s="181">
        <v>1</v>
      </c>
      <c r="H12" s="191"/>
      <c r="I12" s="190"/>
      <c r="J12" s="181"/>
      <c r="K12" s="191"/>
      <c r="L12" s="190">
        <v>0</v>
      </c>
      <c r="M12" s="181">
        <v>0</v>
      </c>
      <c r="N12" s="191"/>
      <c r="O12" s="190">
        <v>2</v>
      </c>
      <c r="P12" s="181">
        <v>2</v>
      </c>
      <c r="Q12" s="191"/>
      <c r="R12" s="190">
        <v>0</v>
      </c>
      <c r="S12" s="181">
        <v>4</v>
      </c>
      <c r="T12" s="191"/>
      <c r="U12" s="190"/>
      <c r="V12" s="181"/>
      <c r="W12" s="191"/>
      <c r="X12" s="190"/>
      <c r="Y12" s="181"/>
      <c r="Z12" s="191"/>
      <c r="AA12" s="190"/>
      <c r="AB12" s="181"/>
      <c r="AC12" s="191"/>
      <c r="AD12" s="190"/>
      <c r="AE12" s="181"/>
      <c r="AF12" s="191"/>
      <c r="AG12" s="190"/>
      <c r="AH12" s="182"/>
      <c r="AI12" s="195"/>
      <c r="AJ12" s="196"/>
      <c r="AK12" s="182"/>
      <c r="AL12" s="195"/>
      <c r="AM12" s="196"/>
      <c r="AN12" s="182"/>
      <c r="AO12" s="195"/>
      <c r="AP12" s="196"/>
      <c r="AQ12" s="182"/>
      <c r="AR12" s="195"/>
      <c r="AS12" s="196"/>
      <c r="AT12" s="181"/>
      <c r="AU12" s="191"/>
      <c r="AV12" s="190"/>
      <c r="AW12" s="181"/>
      <c r="AX12" s="191"/>
      <c r="AY12" s="190"/>
      <c r="AZ12" s="181"/>
      <c r="BA12" s="191"/>
      <c r="BB12" s="190"/>
      <c r="BC12" s="181"/>
      <c r="BD12" s="191"/>
      <c r="BE12" s="190"/>
      <c r="BF12" s="181"/>
      <c r="BG12" s="191"/>
      <c r="BH12" s="190"/>
      <c r="BI12" s="181"/>
      <c r="BJ12" s="191"/>
      <c r="BK12" s="190"/>
      <c r="BL12" s="181"/>
      <c r="BM12" s="191"/>
    </row>
    <row r="13" spans="1:65" ht="12.75" customHeight="1" x14ac:dyDescent="0.25">
      <c r="A13" s="152">
        <f t="shared" si="3"/>
        <v>12</v>
      </c>
      <c r="B13" s="86" t="s">
        <v>193</v>
      </c>
      <c r="C13" s="183">
        <f t="shared" si="4"/>
        <v>0.25</v>
      </c>
      <c r="D13" s="184">
        <f t="shared" si="1"/>
        <v>1</v>
      </c>
      <c r="E13" s="185">
        <f t="shared" si="2"/>
        <v>3</v>
      </c>
      <c r="F13" s="190">
        <v>1</v>
      </c>
      <c r="G13" s="181">
        <v>3</v>
      </c>
      <c r="H13" s="191"/>
      <c r="I13" s="190"/>
      <c r="J13" s="181"/>
      <c r="K13" s="191"/>
      <c r="L13" s="190">
        <v>0</v>
      </c>
      <c r="M13" s="181">
        <v>0</v>
      </c>
      <c r="N13" s="191"/>
      <c r="O13" s="190">
        <v>0</v>
      </c>
      <c r="P13" s="181">
        <v>0</v>
      </c>
      <c r="Q13" s="191"/>
      <c r="R13" s="190">
        <v>0</v>
      </c>
      <c r="S13" s="181">
        <v>0</v>
      </c>
      <c r="T13" s="191"/>
      <c r="U13" s="190"/>
      <c r="V13" s="181"/>
      <c r="W13" s="191"/>
      <c r="X13" s="190"/>
      <c r="Y13" s="181"/>
      <c r="Z13" s="191"/>
      <c r="AA13" s="190"/>
      <c r="AB13" s="181"/>
      <c r="AC13" s="191"/>
      <c r="AD13" s="190"/>
      <c r="AE13" s="181"/>
      <c r="AF13" s="191"/>
      <c r="AG13" s="190"/>
      <c r="AH13" s="182"/>
      <c r="AI13" s="195"/>
      <c r="AJ13" s="196"/>
      <c r="AK13" s="182"/>
      <c r="AL13" s="195"/>
      <c r="AM13" s="196"/>
      <c r="AN13" s="182"/>
      <c r="AO13" s="195"/>
      <c r="AP13" s="196"/>
      <c r="AQ13" s="181"/>
      <c r="AR13" s="191"/>
      <c r="AS13" s="190"/>
      <c r="AT13" s="181"/>
      <c r="AU13" s="191"/>
      <c r="AV13" s="190"/>
      <c r="AW13" s="181"/>
      <c r="AX13" s="191"/>
      <c r="AY13" s="190"/>
      <c r="AZ13" s="181"/>
      <c r="BA13" s="191"/>
      <c r="BB13" s="190"/>
      <c r="BC13" s="181"/>
      <c r="BD13" s="191"/>
      <c r="BE13" s="190"/>
      <c r="BF13" s="181"/>
      <c r="BG13" s="191"/>
      <c r="BH13" s="190"/>
      <c r="BI13" s="181"/>
      <c r="BJ13" s="191"/>
      <c r="BK13" s="190"/>
      <c r="BL13" s="181"/>
      <c r="BM13" s="191"/>
    </row>
    <row r="14" spans="1:65" ht="12.75" customHeight="1" x14ac:dyDescent="0.25">
      <c r="A14" s="152">
        <f t="shared" si="3"/>
        <v>12</v>
      </c>
      <c r="B14" s="86" t="s">
        <v>251</v>
      </c>
      <c r="C14" s="183">
        <f t="shared" si="4"/>
        <v>0</v>
      </c>
      <c r="D14" s="184">
        <f t="shared" si="1"/>
        <v>0</v>
      </c>
      <c r="E14" s="185">
        <f t="shared" si="2"/>
        <v>4</v>
      </c>
      <c r="F14" s="190"/>
      <c r="G14" s="181"/>
      <c r="H14" s="191"/>
      <c r="I14" s="190"/>
      <c r="J14" s="181"/>
      <c r="K14" s="191"/>
      <c r="L14" s="190">
        <v>0</v>
      </c>
      <c r="M14" s="181">
        <v>4</v>
      </c>
      <c r="N14" s="191"/>
      <c r="O14" s="190">
        <v>0</v>
      </c>
      <c r="P14" s="181">
        <v>0</v>
      </c>
      <c r="Q14" s="191"/>
      <c r="R14" s="190">
        <v>0</v>
      </c>
      <c r="S14" s="181">
        <v>0</v>
      </c>
      <c r="T14" s="191"/>
      <c r="U14" s="190"/>
      <c r="V14" s="181"/>
      <c r="W14" s="191"/>
      <c r="X14" s="190"/>
      <c r="Y14" s="181"/>
      <c r="Z14" s="191"/>
      <c r="AA14" s="190"/>
      <c r="AB14" s="181"/>
      <c r="AC14" s="191"/>
      <c r="AD14" s="190"/>
      <c r="AE14" s="181"/>
      <c r="AF14" s="191"/>
      <c r="AG14" s="190"/>
      <c r="AH14" s="181"/>
      <c r="AI14" s="191"/>
      <c r="AJ14" s="190"/>
      <c r="AK14" s="181"/>
      <c r="AL14" s="191"/>
      <c r="AM14" s="190"/>
      <c r="AN14" s="182"/>
      <c r="AO14" s="195"/>
      <c r="AP14" s="196"/>
      <c r="AQ14" s="182"/>
      <c r="AR14" s="195"/>
      <c r="AS14" s="196"/>
      <c r="AT14" s="181"/>
      <c r="AU14" s="191"/>
      <c r="AV14" s="190"/>
      <c r="AW14" s="181"/>
      <c r="AX14" s="191"/>
      <c r="AY14" s="190"/>
      <c r="AZ14" s="181"/>
      <c r="BA14" s="191"/>
      <c r="BB14" s="190"/>
      <c r="BC14" s="181"/>
      <c r="BD14" s="191"/>
      <c r="BE14" s="190"/>
      <c r="BF14" s="181"/>
      <c r="BG14" s="191"/>
      <c r="BH14" s="190"/>
      <c r="BI14" s="181"/>
      <c r="BJ14" s="191"/>
      <c r="BK14" s="190"/>
      <c r="BL14" s="181"/>
      <c r="BM14" s="191"/>
    </row>
    <row r="15" spans="1:65" ht="12.75" customHeight="1" x14ac:dyDescent="0.25">
      <c r="A15" s="152">
        <f t="shared" si="3"/>
        <v>4</v>
      </c>
      <c r="B15" s="86" t="s">
        <v>254</v>
      </c>
      <c r="C15" s="183">
        <f t="shared" si="4"/>
        <v>0.58333333333333337</v>
      </c>
      <c r="D15" s="184">
        <f t="shared" si="1"/>
        <v>7</v>
      </c>
      <c r="E15" s="185">
        <f t="shared" si="2"/>
        <v>5</v>
      </c>
      <c r="F15" s="190"/>
      <c r="G15" s="181"/>
      <c r="H15" s="191"/>
      <c r="I15" s="190"/>
      <c r="J15" s="181"/>
      <c r="K15" s="191"/>
      <c r="L15" s="190">
        <v>3</v>
      </c>
      <c r="M15" s="181">
        <v>1</v>
      </c>
      <c r="N15" s="191"/>
      <c r="O15" s="190">
        <v>2</v>
      </c>
      <c r="P15" s="181">
        <v>2</v>
      </c>
      <c r="Q15" s="191"/>
      <c r="R15" s="190">
        <v>2</v>
      </c>
      <c r="S15" s="181">
        <v>2</v>
      </c>
      <c r="T15" s="191"/>
      <c r="U15" s="190"/>
      <c r="V15" s="181"/>
      <c r="W15" s="191"/>
      <c r="X15" s="190"/>
      <c r="Y15" s="181"/>
      <c r="Z15" s="191"/>
      <c r="AA15" s="190"/>
      <c r="AB15" s="181"/>
      <c r="AC15" s="191"/>
      <c r="AD15" s="190"/>
      <c r="AE15" s="181"/>
      <c r="AF15" s="191"/>
      <c r="AG15" s="190"/>
      <c r="AH15" s="181"/>
      <c r="AI15" s="191"/>
      <c r="AJ15" s="190"/>
      <c r="AK15" s="182"/>
      <c r="AL15" s="195"/>
      <c r="AM15" s="196"/>
      <c r="AN15" s="182"/>
      <c r="AO15" s="195"/>
      <c r="AP15" s="196"/>
      <c r="AQ15" s="182"/>
      <c r="AR15" s="195"/>
      <c r="AS15" s="196"/>
      <c r="AT15" s="181"/>
      <c r="AU15" s="191"/>
      <c r="AV15" s="190"/>
      <c r="AW15" s="181"/>
      <c r="AX15" s="191"/>
      <c r="AY15" s="190"/>
      <c r="AZ15" s="181"/>
      <c r="BA15" s="191"/>
      <c r="BB15" s="190"/>
      <c r="BC15" s="181"/>
      <c r="BD15" s="191"/>
      <c r="BE15" s="190"/>
      <c r="BF15" s="181"/>
      <c r="BG15" s="191"/>
      <c r="BH15" s="190"/>
      <c r="BI15" s="181"/>
      <c r="BJ15" s="191"/>
      <c r="BK15" s="190"/>
      <c r="BL15" s="181"/>
      <c r="BM15" s="191"/>
    </row>
    <row r="16" spans="1:65" ht="12.75" customHeight="1" x14ac:dyDescent="0.25">
      <c r="A16" s="152">
        <f t="shared" si="3"/>
        <v>10</v>
      </c>
      <c r="B16" s="86" t="s">
        <v>259</v>
      </c>
      <c r="C16" s="183">
        <f t="shared" si="4"/>
        <v>0</v>
      </c>
      <c r="D16" s="184">
        <f t="shared" si="1"/>
        <v>0</v>
      </c>
      <c r="E16" s="185">
        <f t="shared" si="2"/>
        <v>6</v>
      </c>
      <c r="F16" s="190"/>
      <c r="G16" s="181"/>
      <c r="H16" s="191"/>
      <c r="I16" s="190"/>
      <c r="J16" s="181"/>
      <c r="K16" s="191"/>
      <c r="L16" s="190"/>
      <c r="M16" s="181"/>
      <c r="N16" s="191"/>
      <c r="O16" s="190">
        <v>0</v>
      </c>
      <c r="P16" s="181">
        <v>4</v>
      </c>
      <c r="Q16" s="191"/>
      <c r="R16" s="190">
        <v>0</v>
      </c>
      <c r="S16" s="181">
        <v>2</v>
      </c>
      <c r="T16" s="191"/>
      <c r="U16" s="190"/>
      <c r="V16" s="181"/>
      <c r="W16" s="191"/>
      <c r="X16" s="190"/>
      <c r="Y16" s="181"/>
      <c r="Z16" s="191"/>
      <c r="AA16" s="190"/>
      <c r="AB16" s="181"/>
      <c r="AC16" s="191"/>
      <c r="AD16" s="190"/>
      <c r="AE16" s="181"/>
      <c r="AF16" s="191"/>
      <c r="AG16" s="190"/>
      <c r="AH16" s="181"/>
      <c r="AI16" s="191"/>
      <c r="AJ16" s="190"/>
      <c r="AK16" s="181"/>
      <c r="AL16" s="191"/>
      <c r="AM16" s="190"/>
      <c r="AN16" s="182"/>
      <c r="AO16" s="195"/>
      <c r="AP16" s="196"/>
      <c r="AQ16" s="182"/>
      <c r="AR16" s="195"/>
      <c r="AS16" s="196"/>
      <c r="AT16" s="181"/>
      <c r="AU16" s="191"/>
      <c r="AV16" s="190"/>
      <c r="AW16" s="181"/>
      <c r="AX16" s="191"/>
      <c r="AY16" s="190"/>
      <c r="AZ16" s="181"/>
      <c r="BA16" s="191"/>
      <c r="BB16" s="190"/>
      <c r="BC16" s="181"/>
      <c r="BD16" s="191"/>
      <c r="BE16" s="190"/>
      <c r="BF16" s="181"/>
      <c r="BG16" s="191"/>
      <c r="BH16" s="190"/>
      <c r="BI16" s="181"/>
      <c r="BJ16" s="191"/>
      <c r="BK16" s="190"/>
      <c r="BL16" s="181"/>
      <c r="BM16" s="191"/>
    </row>
    <row r="17" spans="1:65" ht="12.75" customHeight="1" x14ac:dyDescent="0.25">
      <c r="A17" s="152">
        <f t="shared" si="3"/>
        <v>16</v>
      </c>
      <c r="B17" s="86" t="s">
        <v>217</v>
      </c>
      <c r="C17" s="183" t="e">
        <f t="shared" si="4"/>
        <v>#DIV/0!</v>
      </c>
      <c r="D17" s="184">
        <f t="shared" si="1"/>
        <v>0</v>
      </c>
      <c r="E17" s="185">
        <f t="shared" si="2"/>
        <v>0</v>
      </c>
      <c r="F17" s="190"/>
      <c r="G17" s="181"/>
      <c r="H17" s="191"/>
      <c r="I17" s="190"/>
      <c r="J17" s="181"/>
      <c r="K17" s="191"/>
      <c r="L17" s="190"/>
      <c r="M17" s="181"/>
      <c r="N17" s="191"/>
      <c r="O17" s="190"/>
      <c r="P17" s="181"/>
      <c r="Q17" s="191"/>
      <c r="R17" s="190"/>
      <c r="S17" s="181"/>
      <c r="T17" s="191"/>
      <c r="U17" s="190"/>
      <c r="V17" s="181"/>
      <c r="W17" s="191"/>
      <c r="X17" s="190"/>
      <c r="Y17" s="181"/>
      <c r="Z17" s="191"/>
      <c r="AA17" s="190"/>
      <c r="AB17" s="181"/>
      <c r="AC17" s="191"/>
      <c r="AD17" s="190"/>
      <c r="AE17" s="181"/>
      <c r="AF17" s="191"/>
      <c r="AG17" s="190"/>
      <c r="AH17" s="181"/>
      <c r="AI17" s="191"/>
      <c r="AJ17" s="190"/>
      <c r="AK17" s="181"/>
      <c r="AL17" s="191"/>
      <c r="AM17" s="190"/>
      <c r="AN17" s="182"/>
      <c r="AO17" s="195"/>
      <c r="AP17" s="196"/>
      <c r="AQ17" s="182"/>
      <c r="AR17" s="195"/>
      <c r="AS17" s="196"/>
      <c r="AT17" s="181"/>
      <c r="AU17" s="191"/>
      <c r="AV17" s="190"/>
      <c r="AW17" s="181"/>
      <c r="AX17" s="191"/>
      <c r="AY17" s="190"/>
      <c r="AZ17" s="181"/>
      <c r="BA17" s="191"/>
      <c r="BB17" s="190"/>
      <c r="BC17" s="181"/>
      <c r="BD17" s="191"/>
      <c r="BE17" s="190"/>
      <c r="BF17" s="181"/>
      <c r="BG17" s="191"/>
      <c r="BH17" s="190"/>
      <c r="BI17" s="181"/>
      <c r="BJ17" s="191"/>
      <c r="BK17" s="190"/>
      <c r="BL17" s="181"/>
      <c r="BM17" s="191"/>
    </row>
    <row r="18" spans="1:65" ht="12.75" customHeight="1" x14ac:dyDescent="0.25">
      <c r="A18" s="152">
        <f t="shared" si="3"/>
        <v>16</v>
      </c>
      <c r="B18" s="224" t="s">
        <v>218</v>
      </c>
      <c r="C18" s="183" t="e">
        <f t="shared" si="4"/>
        <v>#DIV/0!</v>
      </c>
      <c r="D18" s="184">
        <f t="shared" si="1"/>
        <v>0</v>
      </c>
      <c r="E18" s="185">
        <f t="shared" si="2"/>
        <v>0</v>
      </c>
      <c r="F18" s="190"/>
      <c r="G18" s="181"/>
      <c r="H18" s="191"/>
      <c r="I18" s="190"/>
      <c r="J18" s="181"/>
      <c r="K18" s="191"/>
      <c r="L18" s="190"/>
      <c r="M18" s="181"/>
      <c r="N18" s="191"/>
      <c r="O18" s="190"/>
      <c r="P18" s="181"/>
      <c r="Q18" s="191"/>
      <c r="R18" s="190"/>
      <c r="S18" s="181"/>
      <c r="T18" s="191"/>
      <c r="U18" s="190"/>
      <c r="V18" s="181"/>
      <c r="W18" s="191"/>
      <c r="X18" s="190"/>
      <c r="Y18" s="181"/>
      <c r="Z18" s="191"/>
      <c r="AA18" s="190"/>
      <c r="AB18" s="181"/>
      <c r="AC18" s="191"/>
      <c r="AD18" s="190"/>
      <c r="AE18" s="181"/>
      <c r="AF18" s="191"/>
      <c r="AG18" s="190"/>
      <c r="AH18" s="181"/>
      <c r="AI18" s="191"/>
      <c r="AJ18" s="190"/>
      <c r="AK18" s="181"/>
      <c r="AL18" s="191"/>
      <c r="AM18" s="190"/>
      <c r="AN18" s="181"/>
      <c r="AO18" s="191"/>
      <c r="AP18" s="190"/>
      <c r="AQ18" s="182"/>
      <c r="AR18" s="195"/>
      <c r="AS18" s="196"/>
      <c r="AT18" s="181"/>
      <c r="AU18" s="191"/>
      <c r="AV18" s="190"/>
      <c r="AW18" s="181"/>
      <c r="AX18" s="191"/>
      <c r="AY18" s="190"/>
      <c r="AZ18" s="181"/>
      <c r="BA18" s="191"/>
      <c r="BB18" s="190"/>
      <c r="BC18" s="181"/>
      <c r="BD18" s="191"/>
      <c r="BE18" s="190"/>
      <c r="BF18" s="181"/>
      <c r="BG18" s="191"/>
      <c r="BH18" s="190"/>
      <c r="BI18" s="181"/>
      <c r="BJ18" s="191"/>
      <c r="BK18" s="190"/>
      <c r="BL18" s="181"/>
      <c r="BM18" s="191"/>
    </row>
    <row r="19" spans="1:65" ht="12.75" customHeight="1" x14ac:dyDescent="0.25">
      <c r="A19" s="152">
        <f t="shared" si="3"/>
        <v>16</v>
      </c>
      <c r="B19" s="224" t="s">
        <v>219</v>
      </c>
      <c r="C19" s="183" t="e">
        <f t="shared" si="4"/>
        <v>#DIV/0!</v>
      </c>
      <c r="D19" s="184">
        <f t="shared" si="1"/>
        <v>0</v>
      </c>
      <c r="E19" s="185">
        <f t="shared" si="2"/>
        <v>0</v>
      </c>
      <c r="F19" s="190"/>
      <c r="G19" s="181"/>
      <c r="H19" s="191"/>
      <c r="I19" s="190"/>
      <c r="J19" s="181"/>
      <c r="K19" s="191"/>
      <c r="L19" s="190"/>
      <c r="M19" s="181"/>
      <c r="N19" s="191"/>
      <c r="O19" s="190"/>
      <c r="P19" s="181"/>
      <c r="Q19" s="191"/>
      <c r="R19" s="190"/>
      <c r="S19" s="181"/>
      <c r="T19" s="191"/>
      <c r="U19" s="190"/>
      <c r="V19" s="181"/>
      <c r="W19" s="191"/>
      <c r="X19" s="190"/>
      <c r="Y19" s="181"/>
      <c r="Z19" s="191"/>
      <c r="AA19" s="190"/>
      <c r="AB19" s="181"/>
      <c r="AC19" s="191"/>
      <c r="AD19" s="190"/>
      <c r="AE19" s="181"/>
      <c r="AF19" s="191"/>
      <c r="AG19" s="190"/>
      <c r="AH19" s="181"/>
      <c r="AI19" s="191"/>
      <c r="AJ19" s="190"/>
      <c r="AK19" s="181"/>
      <c r="AL19" s="191"/>
      <c r="AM19" s="190"/>
      <c r="AN19" s="181"/>
      <c r="AO19" s="191"/>
      <c r="AP19" s="190"/>
      <c r="AQ19" s="181"/>
      <c r="AR19" s="191"/>
      <c r="AS19" s="190"/>
      <c r="AT19" s="181"/>
      <c r="AU19" s="191"/>
      <c r="AV19" s="190"/>
      <c r="AW19" s="181"/>
      <c r="AX19" s="191"/>
      <c r="AY19" s="190"/>
      <c r="AZ19" s="181"/>
      <c r="BA19" s="191"/>
      <c r="BB19" s="190"/>
      <c r="BC19" s="181"/>
      <c r="BD19" s="191"/>
      <c r="BE19" s="190"/>
      <c r="BF19" s="181"/>
      <c r="BG19" s="191"/>
      <c r="BH19" s="190"/>
      <c r="BI19" s="181"/>
      <c r="BJ19" s="191"/>
      <c r="BK19" s="190"/>
      <c r="BL19" s="181"/>
      <c r="BM19" s="191"/>
    </row>
    <row r="20" spans="1:65" ht="12.75" customHeight="1" x14ac:dyDescent="0.25">
      <c r="A20" s="152">
        <f t="shared" si="3"/>
        <v>16</v>
      </c>
      <c r="B20" s="224" t="s">
        <v>220</v>
      </c>
      <c r="C20" s="183" t="e">
        <f t="shared" si="4"/>
        <v>#DIV/0!</v>
      </c>
      <c r="D20" s="184">
        <f t="shared" si="1"/>
        <v>0</v>
      </c>
      <c r="E20" s="185">
        <f t="shared" si="2"/>
        <v>0</v>
      </c>
      <c r="F20" s="190"/>
      <c r="G20" s="181"/>
      <c r="H20" s="191"/>
      <c r="I20" s="190"/>
      <c r="J20" s="181"/>
      <c r="K20" s="191"/>
      <c r="L20" s="190"/>
      <c r="M20" s="181"/>
      <c r="N20" s="191"/>
      <c r="O20" s="190"/>
      <c r="P20" s="181"/>
      <c r="Q20" s="191"/>
      <c r="R20" s="190"/>
      <c r="S20" s="181"/>
      <c r="T20" s="191"/>
      <c r="U20" s="190"/>
      <c r="V20" s="181"/>
      <c r="W20" s="191"/>
      <c r="X20" s="190"/>
      <c r="Y20" s="181"/>
      <c r="Z20" s="191"/>
      <c r="AA20" s="190"/>
      <c r="AB20" s="181"/>
      <c r="AC20" s="191"/>
      <c r="AD20" s="190"/>
      <c r="AE20" s="181"/>
      <c r="AF20" s="191"/>
      <c r="AG20" s="190"/>
      <c r="AH20" s="181"/>
      <c r="AI20" s="191"/>
      <c r="AJ20" s="190"/>
      <c r="AK20" s="181"/>
      <c r="AL20" s="191"/>
      <c r="AM20" s="190"/>
      <c r="AN20" s="181"/>
      <c r="AO20" s="191"/>
      <c r="AP20" s="190"/>
      <c r="AQ20" s="181"/>
      <c r="AR20" s="191"/>
      <c r="AS20" s="190"/>
      <c r="AT20" s="181"/>
      <c r="AU20" s="191"/>
      <c r="AV20" s="190"/>
      <c r="AW20" s="181"/>
      <c r="AX20" s="191"/>
      <c r="AY20" s="190"/>
      <c r="AZ20" s="181"/>
      <c r="BA20" s="191"/>
      <c r="BB20" s="190"/>
      <c r="BC20" s="181"/>
      <c r="BD20" s="191"/>
      <c r="BE20" s="190"/>
      <c r="BF20" s="181"/>
      <c r="BG20" s="191"/>
      <c r="BH20" s="190"/>
      <c r="BI20" s="181"/>
      <c r="BJ20" s="191"/>
      <c r="BK20" s="190"/>
      <c r="BL20" s="181"/>
      <c r="BM20" s="191"/>
    </row>
    <row r="21" spans="1:65" ht="12.75" customHeight="1" x14ac:dyDescent="0.25">
      <c r="A21" s="152">
        <f t="shared" si="3"/>
        <v>16</v>
      </c>
      <c r="B21" s="224" t="s">
        <v>221</v>
      </c>
      <c r="C21" s="183" t="e">
        <f t="shared" si="4"/>
        <v>#DIV/0!</v>
      </c>
      <c r="D21" s="184">
        <f t="shared" si="1"/>
        <v>0</v>
      </c>
      <c r="E21" s="185">
        <f t="shared" si="2"/>
        <v>0</v>
      </c>
      <c r="F21" s="190"/>
      <c r="G21" s="181"/>
      <c r="H21" s="191"/>
      <c r="I21" s="190"/>
      <c r="J21" s="181"/>
      <c r="K21" s="191"/>
      <c r="L21" s="190"/>
      <c r="M21" s="181"/>
      <c r="N21" s="191"/>
      <c r="O21" s="190"/>
      <c r="P21" s="181"/>
      <c r="Q21" s="191"/>
      <c r="R21" s="190"/>
      <c r="S21" s="181"/>
      <c r="T21" s="191"/>
      <c r="U21" s="190"/>
      <c r="V21" s="181"/>
      <c r="W21" s="191"/>
      <c r="X21" s="190"/>
      <c r="Y21" s="181"/>
      <c r="Z21" s="191"/>
      <c r="AA21" s="190"/>
      <c r="AB21" s="181"/>
      <c r="AC21" s="191"/>
      <c r="AD21" s="190"/>
      <c r="AE21" s="181"/>
      <c r="AF21" s="191"/>
      <c r="AG21" s="190"/>
      <c r="AH21" s="181"/>
      <c r="AI21" s="191"/>
      <c r="AJ21" s="190"/>
      <c r="AK21" s="181"/>
      <c r="AL21" s="191"/>
      <c r="AM21" s="190"/>
      <c r="AN21" s="181"/>
      <c r="AO21" s="191"/>
      <c r="AP21" s="190"/>
      <c r="AQ21" s="181"/>
      <c r="AR21" s="191"/>
      <c r="AS21" s="190"/>
      <c r="AT21" s="181"/>
      <c r="AU21" s="191"/>
      <c r="AV21" s="190"/>
      <c r="AW21" s="181"/>
      <c r="AX21" s="191"/>
      <c r="AY21" s="190"/>
      <c r="AZ21" s="181"/>
      <c r="BA21" s="191"/>
      <c r="BB21" s="190"/>
      <c r="BC21" s="181"/>
      <c r="BD21" s="191"/>
      <c r="BE21" s="190"/>
      <c r="BF21" s="181"/>
      <c r="BG21" s="191"/>
      <c r="BH21" s="190"/>
      <c r="BI21" s="181"/>
      <c r="BJ21" s="191"/>
      <c r="BK21" s="190"/>
      <c r="BL21" s="181"/>
      <c r="BM21" s="191"/>
    </row>
    <row r="22" spans="1:65" ht="12.75" customHeight="1" x14ac:dyDescent="0.25">
      <c r="A22" s="152">
        <f t="shared" si="3"/>
        <v>16</v>
      </c>
      <c r="B22" s="224" t="s">
        <v>222</v>
      </c>
      <c r="C22" s="183" t="e">
        <f t="shared" si="4"/>
        <v>#DIV/0!</v>
      </c>
      <c r="D22" s="184">
        <f t="shared" si="1"/>
        <v>0</v>
      </c>
      <c r="E22" s="185">
        <f t="shared" si="2"/>
        <v>0</v>
      </c>
      <c r="F22" s="190"/>
      <c r="G22" s="181"/>
      <c r="H22" s="191"/>
      <c r="I22" s="190"/>
      <c r="J22" s="181"/>
      <c r="K22" s="191"/>
      <c r="L22" s="190"/>
      <c r="M22" s="181"/>
      <c r="N22" s="191"/>
      <c r="O22" s="190"/>
      <c r="P22" s="181"/>
      <c r="Q22" s="191"/>
      <c r="R22" s="190"/>
      <c r="S22" s="181"/>
      <c r="T22" s="191"/>
      <c r="U22" s="190"/>
      <c r="V22" s="181"/>
      <c r="W22" s="191"/>
      <c r="X22" s="190"/>
      <c r="Y22" s="181"/>
      <c r="Z22" s="191"/>
      <c r="AA22" s="190"/>
      <c r="AB22" s="181"/>
      <c r="AC22" s="191"/>
      <c r="AD22" s="190"/>
      <c r="AE22" s="181"/>
      <c r="AF22" s="191"/>
      <c r="AG22" s="190"/>
      <c r="AH22" s="181"/>
      <c r="AI22" s="191"/>
      <c r="AJ22" s="190"/>
      <c r="AK22" s="181"/>
      <c r="AL22" s="191"/>
      <c r="AM22" s="190"/>
      <c r="AN22" s="181"/>
      <c r="AO22" s="191"/>
      <c r="AP22" s="190"/>
      <c r="AQ22" s="181"/>
      <c r="AR22" s="191"/>
      <c r="AS22" s="190"/>
      <c r="AT22" s="181"/>
      <c r="AU22" s="191"/>
      <c r="AV22" s="190"/>
      <c r="AW22" s="181"/>
      <c r="AX22" s="191"/>
      <c r="AY22" s="190"/>
      <c r="AZ22" s="181"/>
      <c r="BA22" s="191"/>
      <c r="BB22" s="190"/>
      <c r="BC22" s="181"/>
      <c r="BD22" s="191"/>
      <c r="BE22" s="190"/>
      <c r="BF22" s="181"/>
      <c r="BG22" s="191"/>
      <c r="BH22" s="190"/>
      <c r="BI22" s="181"/>
      <c r="BJ22" s="191"/>
      <c r="BK22" s="190"/>
      <c r="BL22" s="181"/>
      <c r="BM22" s="191"/>
    </row>
    <row r="23" spans="1:65" ht="12.75" customHeight="1" thickBot="1" x14ac:dyDescent="0.3">
      <c r="A23" s="152">
        <f t="shared" si="3"/>
        <v>16</v>
      </c>
      <c r="B23" s="224" t="s">
        <v>223</v>
      </c>
      <c r="C23" s="183" t="e">
        <f t="shared" si="4"/>
        <v>#DIV/0!</v>
      </c>
      <c r="D23" s="184">
        <f t="shared" si="1"/>
        <v>0</v>
      </c>
      <c r="E23" s="185">
        <f t="shared" si="2"/>
        <v>0</v>
      </c>
      <c r="F23" s="192"/>
      <c r="G23" s="193"/>
      <c r="H23" s="194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192"/>
      <c r="V23" s="193"/>
      <c r="W23" s="194"/>
      <c r="X23" s="192"/>
      <c r="Y23" s="193"/>
      <c r="Z23" s="194"/>
      <c r="AA23" s="192"/>
      <c r="AB23" s="193"/>
      <c r="AC23" s="194"/>
      <c r="AD23" s="192"/>
      <c r="AE23" s="193"/>
      <c r="AF23" s="194"/>
      <c r="AG23" s="192"/>
      <c r="AH23" s="193"/>
      <c r="AI23" s="194"/>
      <c r="AJ23" s="192"/>
      <c r="AK23" s="193"/>
      <c r="AL23" s="194"/>
      <c r="AM23" s="192"/>
      <c r="AN23" s="193"/>
      <c r="AO23" s="194"/>
      <c r="AP23" s="192"/>
      <c r="AQ23" s="193"/>
      <c r="AR23" s="194"/>
      <c r="AS23" s="192"/>
      <c r="AT23" s="193"/>
      <c r="AU23" s="194"/>
      <c r="AV23" s="192"/>
      <c r="AW23" s="193"/>
      <c r="AX23" s="194"/>
      <c r="AY23" s="192"/>
      <c r="AZ23" s="193"/>
      <c r="BA23" s="194"/>
      <c r="BB23" s="192"/>
      <c r="BC23" s="193"/>
      <c r="BD23" s="194"/>
      <c r="BE23" s="192"/>
      <c r="BF23" s="193"/>
      <c r="BG23" s="194"/>
      <c r="BH23" s="192"/>
      <c r="BI23" s="193"/>
      <c r="BJ23" s="194"/>
      <c r="BK23" s="192"/>
      <c r="BL23" s="193"/>
      <c r="BM23" s="194"/>
    </row>
    <row r="24" spans="1:65" ht="12.75" customHeight="1" x14ac:dyDescent="0.25">
      <c r="A24" s="17"/>
      <c r="B24" s="17"/>
      <c r="D24" s="49"/>
      <c r="E24" s="17"/>
      <c r="F24" s="17"/>
    </row>
    <row r="25" spans="1:65" ht="12.5" x14ac:dyDescent="0.25">
      <c r="A25" s="17"/>
      <c r="B25" s="17"/>
      <c r="C25" s="242"/>
      <c r="D25" s="243"/>
      <c r="E25" s="243"/>
      <c r="F25" s="243"/>
    </row>
    <row r="26" spans="1:65" ht="12.75" customHeight="1" x14ac:dyDescent="0.25">
      <c r="A26" s="17"/>
      <c r="B26" s="17"/>
      <c r="C26" s="246"/>
      <c r="D26" s="243"/>
      <c r="E26" s="243"/>
      <c r="F26" s="243"/>
    </row>
    <row r="27" spans="1:65" ht="12.75" customHeight="1" x14ac:dyDescent="0.25">
      <c r="A27" s="17"/>
      <c r="B27" s="17"/>
      <c r="D27" s="49"/>
    </row>
    <row r="28" spans="1:65" ht="12.75" customHeight="1" x14ac:dyDescent="0.25">
      <c r="A28" s="17"/>
      <c r="B28" s="17"/>
      <c r="D28" s="49"/>
    </row>
    <row r="29" spans="1:65" ht="12.75" customHeight="1" x14ac:dyDescent="0.25">
      <c r="A29" s="17"/>
      <c r="B29" s="17"/>
      <c r="D29" s="49"/>
    </row>
    <row r="30" spans="1:65" ht="12.75" customHeight="1" x14ac:dyDescent="0.25">
      <c r="A30" s="17"/>
      <c r="B30" s="17"/>
      <c r="D30" s="49"/>
    </row>
    <row r="31" spans="1:65" ht="12.75" customHeight="1" x14ac:dyDescent="0.25">
      <c r="A31" s="17"/>
      <c r="B31" s="17"/>
      <c r="D31" s="49"/>
    </row>
    <row r="32" spans="1:65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5">
    <mergeCell ref="O5:Q5"/>
    <mergeCell ref="R4:T4"/>
    <mergeCell ref="C25:F25"/>
    <mergeCell ref="C26:F26"/>
    <mergeCell ref="F5:H5"/>
    <mergeCell ref="I4:K4"/>
    <mergeCell ref="I5:K5"/>
    <mergeCell ref="L4:N4"/>
    <mergeCell ref="L5:N5"/>
    <mergeCell ref="AP4:AR4"/>
    <mergeCell ref="AP5:AR5"/>
    <mergeCell ref="AS4:AU4"/>
    <mergeCell ref="AS5:AU5"/>
    <mergeCell ref="R5:T5"/>
    <mergeCell ref="U4:W4"/>
    <mergeCell ref="U5:W5"/>
    <mergeCell ref="AG4:AI4"/>
    <mergeCell ref="AG5:AI5"/>
    <mergeCell ref="AD5:AF5"/>
    <mergeCell ref="AV4:AX4"/>
    <mergeCell ref="AV5:AX5"/>
    <mergeCell ref="F1:AW1"/>
    <mergeCell ref="A3:B3"/>
    <mergeCell ref="F4:H4"/>
    <mergeCell ref="O4:Q4"/>
    <mergeCell ref="C1:D1"/>
    <mergeCell ref="AJ4:AL4"/>
    <mergeCell ref="AJ5:AL5"/>
    <mergeCell ref="AM4:AO4"/>
    <mergeCell ref="AM5:AO5"/>
    <mergeCell ref="X4:Z4"/>
    <mergeCell ref="X5:Z5"/>
    <mergeCell ref="AA4:AC4"/>
    <mergeCell ref="AA5:AC5"/>
    <mergeCell ref="AD4:AF4"/>
    <mergeCell ref="BK4:BM4"/>
    <mergeCell ref="AY5:BA5"/>
    <mergeCell ref="BB5:BD5"/>
    <mergeCell ref="BE5:BG5"/>
    <mergeCell ref="BH5:BJ5"/>
    <mergeCell ref="AY4:BA4"/>
    <mergeCell ref="BB4:BD4"/>
    <mergeCell ref="BE4:BG4"/>
    <mergeCell ref="BH4:BJ4"/>
    <mergeCell ref="BK5:BM5"/>
  </mergeCells>
  <phoneticPr fontId="2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990"/>
  <sheetViews>
    <sheetView showGridLines="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M17" sqref="M17"/>
    </sheetView>
  </sheetViews>
  <sheetFormatPr defaultColWidth="14.453125" defaultRowHeight="15" customHeight="1" x14ac:dyDescent="0.25"/>
  <cols>
    <col min="1" max="1" width="6" customWidth="1"/>
    <col min="2" max="2" width="17.36328125" bestFit="1" customWidth="1"/>
    <col min="3" max="3" width="10.179687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171" t="s">
        <v>169</v>
      </c>
      <c r="B1" s="171"/>
      <c r="C1" s="263" t="s">
        <v>163</v>
      </c>
      <c r="D1" s="263"/>
      <c r="E1" s="174">
        <f>H7+K7+N7+Q7+T7+W7+Z7+AC7+AF7+AI7+AL7+AO7+AR7+AU7+AX7+BA7+BD7+BG7+BJ7+BM7</f>
        <v>3</v>
      </c>
      <c r="F1" s="264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31"/>
      <c r="AY1" s="5"/>
    </row>
    <row r="2" spans="1:65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ht="28.5" customHeight="1" thickBot="1" x14ac:dyDescent="0.3">
      <c r="A3" s="247" t="s">
        <v>60</v>
      </c>
      <c r="B3" s="247"/>
      <c r="C3" s="175">
        <f>IF(ISBLANK(F9),,(D3/(D3+E3)))</f>
        <v>0.46250000000000002</v>
      </c>
      <c r="D3" s="172">
        <f>F7+I7+L7+O7+R7+U7+X7+AA7+AD7+AG7+AJ7+AM7+AP7+AS7+AV7+AY7+BB7+BE7+BH7+BK7</f>
        <v>37</v>
      </c>
      <c r="E3" s="172">
        <f>G7+J7+M7+P7+S7+V7+Y7+AB7+AE7+AH7+AK7+AN7+AQ7+AT7+AW7+AZ7+BC7+BF7+BI7+BL7</f>
        <v>43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14" x14ac:dyDescent="0.3">
      <c r="A4" s="39"/>
      <c r="B4" s="39"/>
      <c r="C4" s="40"/>
      <c r="D4" s="41"/>
      <c r="E4" s="42"/>
      <c r="F4" s="251" t="s">
        <v>61</v>
      </c>
      <c r="G4" s="252"/>
      <c r="H4" s="253"/>
      <c r="I4" s="254" t="s">
        <v>62</v>
      </c>
      <c r="J4" s="255"/>
      <c r="K4" s="256"/>
      <c r="L4" s="254" t="s">
        <v>63</v>
      </c>
      <c r="M4" s="255"/>
      <c r="N4" s="256"/>
      <c r="O4" s="257" t="s">
        <v>64</v>
      </c>
      <c r="P4" s="258"/>
      <c r="Q4" s="259"/>
      <c r="R4" s="254" t="s">
        <v>65</v>
      </c>
      <c r="S4" s="255"/>
      <c r="T4" s="256"/>
      <c r="U4" s="254" t="s">
        <v>66</v>
      </c>
      <c r="V4" s="255"/>
      <c r="W4" s="256"/>
      <c r="X4" s="254" t="s">
        <v>67</v>
      </c>
      <c r="Y4" s="255"/>
      <c r="Z4" s="256"/>
      <c r="AA4" s="254" t="s">
        <v>68</v>
      </c>
      <c r="AB4" s="255"/>
      <c r="AC4" s="256"/>
      <c r="AD4" s="257" t="s">
        <v>69</v>
      </c>
      <c r="AE4" s="258"/>
      <c r="AF4" s="259"/>
      <c r="AG4" s="254" t="s">
        <v>70</v>
      </c>
      <c r="AH4" s="255"/>
      <c r="AI4" s="256"/>
      <c r="AJ4" s="254" t="s">
        <v>71</v>
      </c>
      <c r="AK4" s="255"/>
      <c r="AL4" s="256"/>
      <c r="AM4" s="254" t="s">
        <v>72</v>
      </c>
      <c r="AN4" s="255"/>
      <c r="AO4" s="256"/>
      <c r="AP4" s="254" t="s">
        <v>73</v>
      </c>
      <c r="AQ4" s="255"/>
      <c r="AR4" s="256"/>
      <c r="AS4" s="254" t="s">
        <v>74</v>
      </c>
      <c r="AT4" s="255"/>
      <c r="AU4" s="256"/>
      <c r="AV4" s="254" t="s">
        <v>75</v>
      </c>
      <c r="AW4" s="255"/>
      <c r="AX4" s="256"/>
      <c r="AY4" s="254" t="s">
        <v>76</v>
      </c>
      <c r="AZ4" s="255"/>
      <c r="BA4" s="256"/>
      <c r="BB4" s="254" t="s">
        <v>77</v>
      </c>
      <c r="BC4" s="255"/>
      <c r="BD4" s="256"/>
      <c r="BE4" s="254" t="s">
        <v>78</v>
      </c>
      <c r="BF4" s="255"/>
      <c r="BG4" s="256"/>
      <c r="BH4" s="254" t="s">
        <v>79</v>
      </c>
      <c r="BI4" s="255"/>
      <c r="BJ4" s="256"/>
      <c r="BK4" s="254" t="s">
        <v>80</v>
      </c>
      <c r="BL4" s="255"/>
      <c r="BM4" s="256"/>
    </row>
    <row r="5" spans="1:65" ht="12.75" customHeight="1" x14ac:dyDescent="0.25">
      <c r="A5" s="39"/>
      <c r="B5" s="39"/>
      <c r="C5" s="40"/>
      <c r="D5" s="41"/>
      <c r="E5" s="42"/>
      <c r="F5" s="260">
        <f>Standings!G3</f>
        <v>45048</v>
      </c>
      <c r="G5" s="261"/>
      <c r="H5" s="262"/>
      <c r="I5" s="248">
        <f>Standings!I3</f>
        <v>45055</v>
      </c>
      <c r="J5" s="249"/>
      <c r="K5" s="250"/>
      <c r="L5" s="248">
        <f>Standings!K3</f>
        <v>45062</v>
      </c>
      <c r="M5" s="249"/>
      <c r="N5" s="250"/>
      <c r="O5" s="248">
        <f>Standings!M3</f>
        <v>45069</v>
      </c>
      <c r="P5" s="249"/>
      <c r="Q5" s="250"/>
      <c r="R5" s="248">
        <f>Standings!O3</f>
        <v>45076</v>
      </c>
      <c r="S5" s="249"/>
      <c r="T5" s="250"/>
      <c r="U5" s="248">
        <f>Standings!Q3</f>
        <v>45083</v>
      </c>
      <c r="V5" s="249"/>
      <c r="W5" s="250"/>
      <c r="X5" s="248">
        <f>Standings!S3</f>
        <v>45090</v>
      </c>
      <c r="Y5" s="249"/>
      <c r="Z5" s="250"/>
      <c r="AA5" s="248">
        <f>Standings!U3</f>
        <v>45097</v>
      </c>
      <c r="AB5" s="249"/>
      <c r="AC5" s="250"/>
      <c r="AD5" s="248">
        <f>Standings!W3</f>
        <v>45104</v>
      </c>
      <c r="AE5" s="249"/>
      <c r="AF5" s="250"/>
      <c r="AG5" s="248">
        <f>Standings!Y3</f>
        <v>45118</v>
      </c>
      <c r="AH5" s="249"/>
      <c r="AI5" s="250"/>
      <c r="AJ5" s="248">
        <f>Standings!AA3</f>
        <v>45125</v>
      </c>
      <c r="AK5" s="249"/>
      <c r="AL5" s="250"/>
      <c r="AM5" s="248">
        <f>Standings!AC3</f>
        <v>45132</v>
      </c>
      <c r="AN5" s="249"/>
      <c r="AO5" s="250"/>
      <c r="AP5" s="248">
        <f>Standings!AE3</f>
        <v>45139</v>
      </c>
      <c r="AQ5" s="249"/>
      <c r="AR5" s="250"/>
      <c r="AS5" s="248">
        <f>Standings!AG3</f>
        <v>45146</v>
      </c>
      <c r="AT5" s="249"/>
      <c r="AU5" s="250"/>
      <c r="AV5" s="248">
        <f>Standings!AI3</f>
        <v>45153</v>
      </c>
      <c r="AW5" s="249"/>
      <c r="AX5" s="250"/>
      <c r="AY5" s="248">
        <f>Standings!AK3</f>
        <v>45160</v>
      </c>
      <c r="AZ5" s="249"/>
      <c r="BA5" s="250"/>
      <c r="BB5" s="248">
        <f>Standings!AM3</f>
        <v>45167</v>
      </c>
      <c r="BC5" s="249"/>
      <c r="BD5" s="250"/>
      <c r="BE5" s="248">
        <f>Standings!AO3</f>
        <v>45174</v>
      </c>
      <c r="BF5" s="249"/>
      <c r="BG5" s="250"/>
      <c r="BH5" s="248">
        <f>Standings!AQ3</f>
        <v>45181</v>
      </c>
      <c r="BI5" s="249"/>
      <c r="BJ5" s="250"/>
      <c r="BK5" s="248">
        <f>Standings!AS3</f>
        <v>45188</v>
      </c>
      <c r="BL5" s="249"/>
      <c r="BM5" s="250"/>
    </row>
    <row r="6" spans="1:65" ht="12.75" customHeight="1" x14ac:dyDescent="0.3">
      <c r="A6" s="34"/>
      <c r="B6" s="34"/>
      <c r="C6" s="35"/>
      <c r="D6" s="38"/>
      <c r="E6" s="43"/>
      <c r="F6" s="186" t="s">
        <v>9</v>
      </c>
      <c r="G6" s="179" t="s">
        <v>10</v>
      </c>
      <c r="H6" s="187" t="s">
        <v>166</v>
      </c>
      <c r="I6" s="186" t="s">
        <v>9</v>
      </c>
      <c r="J6" s="179" t="s">
        <v>10</v>
      </c>
      <c r="K6" s="187" t="s">
        <v>166</v>
      </c>
      <c r="L6" s="186" t="s">
        <v>9</v>
      </c>
      <c r="M6" s="179" t="s">
        <v>10</v>
      </c>
      <c r="N6" s="187" t="s">
        <v>166</v>
      </c>
      <c r="O6" s="186" t="s">
        <v>9</v>
      </c>
      <c r="P6" s="179" t="s">
        <v>10</v>
      </c>
      <c r="Q6" s="187" t="s">
        <v>166</v>
      </c>
      <c r="R6" s="186" t="s">
        <v>9</v>
      </c>
      <c r="S6" s="179" t="s">
        <v>10</v>
      </c>
      <c r="T6" s="187" t="s">
        <v>166</v>
      </c>
      <c r="U6" s="186" t="s">
        <v>9</v>
      </c>
      <c r="V6" s="179" t="s">
        <v>10</v>
      </c>
      <c r="W6" s="187" t="s">
        <v>166</v>
      </c>
      <c r="X6" s="186" t="s">
        <v>9</v>
      </c>
      <c r="Y6" s="179" t="s">
        <v>10</v>
      </c>
      <c r="Z6" s="187" t="s">
        <v>166</v>
      </c>
      <c r="AA6" s="186" t="s">
        <v>9</v>
      </c>
      <c r="AB6" s="179" t="s">
        <v>10</v>
      </c>
      <c r="AC6" s="187" t="s">
        <v>166</v>
      </c>
      <c r="AD6" s="186" t="s">
        <v>9</v>
      </c>
      <c r="AE6" s="179" t="s">
        <v>10</v>
      </c>
      <c r="AF6" s="187" t="s">
        <v>166</v>
      </c>
      <c r="AG6" s="186" t="s">
        <v>9</v>
      </c>
      <c r="AH6" s="179" t="s">
        <v>10</v>
      </c>
      <c r="AI6" s="187" t="s">
        <v>166</v>
      </c>
      <c r="AJ6" s="186" t="s">
        <v>9</v>
      </c>
      <c r="AK6" s="179" t="s">
        <v>10</v>
      </c>
      <c r="AL6" s="187" t="s">
        <v>166</v>
      </c>
      <c r="AM6" s="186" t="s">
        <v>9</v>
      </c>
      <c r="AN6" s="179" t="s">
        <v>10</v>
      </c>
      <c r="AO6" s="187" t="s">
        <v>166</v>
      </c>
      <c r="AP6" s="186" t="s">
        <v>9</v>
      </c>
      <c r="AQ6" s="179" t="s">
        <v>10</v>
      </c>
      <c r="AR6" s="187" t="s">
        <v>166</v>
      </c>
      <c r="AS6" s="186" t="s">
        <v>9</v>
      </c>
      <c r="AT6" s="179" t="s">
        <v>10</v>
      </c>
      <c r="AU6" s="187" t="s">
        <v>166</v>
      </c>
      <c r="AV6" s="186" t="s">
        <v>9</v>
      </c>
      <c r="AW6" s="179" t="s">
        <v>10</v>
      </c>
      <c r="AX6" s="187" t="s">
        <v>166</v>
      </c>
      <c r="AY6" s="186" t="s">
        <v>9</v>
      </c>
      <c r="AZ6" s="179" t="s">
        <v>10</v>
      </c>
      <c r="BA6" s="187" t="s">
        <v>166</v>
      </c>
      <c r="BB6" s="186" t="s">
        <v>9</v>
      </c>
      <c r="BC6" s="179" t="s">
        <v>10</v>
      </c>
      <c r="BD6" s="187" t="s">
        <v>166</v>
      </c>
      <c r="BE6" s="186" t="s">
        <v>9</v>
      </c>
      <c r="BF6" s="179" t="s">
        <v>10</v>
      </c>
      <c r="BG6" s="187" t="s">
        <v>166</v>
      </c>
      <c r="BH6" s="186" t="s">
        <v>9</v>
      </c>
      <c r="BI6" s="179" t="s">
        <v>10</v>
      </c>
      <c r="BJ6" s="187" t="s">
        <v>166</v>
      </c>
      <c r="BK6" s="186" t="s">
        <v>9</v>
      </c>
      <c r="BL6" s="179" t="s">
        <v>10</v>
      </c>
      <c r="BM6" s="187" t="s">
        <v>166</v>
      </c>
    </row>
    <row r="7" spans="1:65" ht="12.75" customHeight="1" x14ac:dyDescent="0.3">
      <c r="A7" s="17"/>
      <c r="B7" s="17"/>
      <c r="C7" s="35"/>
      <c r="D7" s="38"/>
      <c r="E7" s="38"/>
      <c r="F7" s="186">
        <f>SUM(F8:F23)</f>
        <v>12</v>
      </c>
      <c r="G7" s="179">
        <f t="shared" ref="G7:BL7" si="0">SUM(G8:G23)</f>
        <v>8</v>
      </c>
      <c r="H7" s="187" t="str">
        <f>IF(F7=10,"1",IF(F7&gt;=11,"2",0))</f>
        <v>2</v>
      </c>
      <c r="I7" s="186">
        <f t="shared" si="0"/>
        <v>8</v>
      </c>
      <c r="J7" s="179">
        <f t="shared" si="0"/>
        <v>12</v>
      </c>
      <c r="K7" s="187">
        <f>IF(I7=10,"1",IF(I7&gt;=11,"2",0))</f>
        <v>0</v>
      </c>
      <c r="L7" s="186">
        <f t="shared" si="0"/>
        <v>10</v>
      </c>
      <c r="M7" s="179">
        <f t="shared" si="0"/>
        <v>10</v>
      </c>
      <c r="N7" s="187" t="str">
        <f>IF(L7=10,"1",IF(L7&gt;=11,"2",0))</f>
        <v>1</v>
      </c>
      <c r="O7" s="186">
        <f t="shared" si="0"/>
        <v>0</v>
      </c>
      <c r="P7" s="179">
        <f t="shared" si="0"/>
        <v>0</v>
      </c>
      <c r="Q7" s="187">
        <f>IF(O7=10,"1",IF(O7&gt;=11,"2",0))</f>
        <v>0</v>
      </c>
      <c r="R7" s="186">
        <f t="shared" si="0"/>
        <v>7</v>
      </c>
      <c r="S7" s="179">
        <f t="shared" si="0"/>
        <v>13</v>
      </c>
      <c r="T7" s="187">
        <f>IF(R7=10,"1",IF(R7&gt;=11,"2",0))</f>
        <v>0</v>
      </c>
      <c r="U7" s="186">
        <f t="shared" si="0"/>
        <v>0</v>
      </c>
      <c r="V7" s="179">
        <f t="shared" si="0"/>
        <v>0</v>
      </c>
      <c r="W7" s="187">
        <f>IF(U7=10,"1",IF(U7&gt;=11,"2",0))</f>
        <v>0</v>
      </c>
      <c r="X7" s="186">
        <f t="shared" si="0"/>
        <v>0</v>
      </c>
      <c r="Y7" s="179">
        <f t="shared" si="0"/>
        <v>0</v>
      </c>
      <c r="Z7" s="187">
        <f>IF(X7=10,"1",IF(X7&gt;=11,"2",0))</f>
        <v>0</v>
      </c>
      <c r="AA7" s="186">
        <f t="shared" si="0"/>
        <v>0</v>
      </c>
      <c r="AB7" s="179">
        <f t="shared" si="0"/>
        <v>0</v>
      </c>
      <c r="AC7" s="187">
        <f>IF(AA7=10,"1",IF(AA7&gt;=11,"2",0))</f>
        <v>0</v>
      </c>
      <c r="AD7" s="186">
        <f t="shared" si="0"/>
        <v>0</v>
      </c>
      <c r="AE7" s="179">
        <f t="shared" si="0"/>
        <v>0</v>
      </c>
      <c r="AF7" s="187">
        <f>IF(AD7=10,"1",IF(AD7&gt;=11,"2",0))</f>
        <v>0</v>
      </c>
      <c r="AG7" s="186">
        <f t="shared" si="0"/>
        <v>0</v>
      </c>
      <c r="AH7" s="179">
        <f t="shared" si="0"/>
        <v>0</v>
      </c>
      <c r="AI7" s="187">
        <f>IF(AG7=10,"1",IF(AG7&gt;=11,"2",0))</f>
        <v>0</v>
      </c>
      <c r="AJ7" s="186">
        <f t="shared" si="0"/>
        <v>0</v>
      </c>
      <c r="AK7" s="179">
        <f t="shared" si="0"/>
        <v>0</v>
      </c>
      <c r="AL7" s="187">
        <f>IF(AJ7=10,"1",IF(AJ7&gt;=11,"2",0))</f>
        <v>0</v>
      </c>
      <c r="AM7" s="186">
        <f t="shared" si="0"/>
        <v>0</v>
      </c>
      <c r="AN7" s="179">
        <f t="shared" si="0"/>
        <v>0</v>
      </c>
      <c r="AO7" s="187">
        <f>IF(AM7=10,"1",IF(AM7&gt;=11,"2",0))</f>
        <v>0</v>
      </c>
      <c r="AP7" s="186">
        <f t="shared" si="0"/>
        <v>0</v>
      </c>
      <c r="AQ7" s="179">
        <f t="shared" si="0"/>
        <v>0</v>
      </c>
      <c r="AR7" s="187">
        <f>IF(AP7=10,"1",IF(AP7&gt;=11,"2",0))</f>
        <v>0</v>
      </c>
      <c r="AS7" s="186">
        <f t="shared" si="0"/>
        <v>0</v>
      </c>
      <c r="AT7" s="179">
        <f t="shared" si="0"/>
        <v>0</v>
      </c>
      <c r="AU7" s="187">
        <f>IF(AS7=10,"1",IF(AS7&gt;=11,"2",0))</f>
        <v>0</v>
      </c>
      <c r="AV7" s="186">
        <f t="shared" si="0"/>
        <v>0</v>
      </c>
      <c r="AW7" s="179">
        <f t="shared" si="0"/>
        <v>0</v>
      </c>
      <c r="AX7" s="187">
        <f>IF(AV7=10,"1",IF(AV7&gt;=11,"2",0))</f>
        <v>0</v>
      </c>
      <c r="AY7" s="186">
        <f t="shared" si="0"/>
        <v>0</v>
      </c>
      <c r="AZ7" s="179">
        <f t="shared" si="0"/>
        <v>0</v>
      </c>
      <c r="BA7" s="187">
        <f>IF(AY7=10,"1",IF(AY7&gt;=11,"2",0))</f>
        <v>0</v>
      </c>
      <c r="BB7" s="186">
        <f t="shared" si="0"/>
        <v>0</v>
      </c>
      <c r="BC7" s="179">
        <f t="shared" si="0"/>
        <v>0</v>
      </c>
      <c r="BD7" s="187">
        <f>IF(BB7=10,"1",IF(BB7&gt;=11,"2",0))</f>
        <v>0</v>
      </c>
      <c r="BE7" s="186">
        <f t="shared" si="0"/>
        <v>0</v>
      </c>
      <c r="BF7" s="179">
        <f t="shared" si="0"/>
        <v>0</v>
      </c>
      <c r="BG7" s="187">
        <f>IF(BE7=10,"1",IF(BE7&gt;=11,"2",0))</f>
        <v>0</v>
      </c>
      <c r="BH7" s="186">
        <f t="shared" si="0"/>
        <v>0</v>
      </c>
      <c r="BI7" s="179">
        <f t="shared" si="0"/>
        <v>0</v>
      </c>
      <c r="BJ7" s="187">
        <f>IF(BH7=10,"1",IF(BH7&gt;=11,"2",0))</f>
        <v>0</v>
      </c>
      <c r="BK7" s="186">
        <f t="shared" si="0"/>
        <v>0</v>
      </c>
      <c r="BL7" s="179">
        <f t="shared" si="0"/>
        <v>0</v>
      </c>
      <c r="BM7" s="187">
        <f>IF(BK7=10,"1",IF(BK7&gt;=11,"2",0))</f>
        <v>0</v>
      </c>
    </row>
    <row r="8" spans="1:65" ht="12.75" customHeight="1" x14ac:dyDescent="0.3">
      <c r="A8" s="176" t="s">
        <v>3</v>
      </c>
      <c r="B8" s="177" t="s">
        <v>0</v>
      </c>
      <c r="C8" s="178" t="s">
        <v>91</v>
      </c>
      <c r="D8" s="173" t="s">
        <v>9</v>
      </c>
      <c r="E8" s="173" t="s">
        <v>10</v>
      </c>
      <c r="F8" s="188"/>
      <c r="G8" s="180"/>
      <c r="H8" s="189"/>
      <c r="I8" s="188"/>
      <c r="J8" s="180"/>
      <c r="K8" s="189"/>
      <c r="L8" s="188"/>
      <c r="M8" s="180"/>
      <c r="N8" s="189"/>
      <c r="O8" s="188"/>
      <c r="P8" s="180"/>
      <c r="Q8" s="189"/>
      <c r="R8" s="188"/>
      <c r="S8" s="180"/>
      <c r="T8" s="189"/>
      <c r="U8" s="188"/>
      <c r="V8" s="180"/>
      <c r="W8" s="189"/>
      <c r="X8" s="188"/>
      <c r="Y8" s="180"/>
      <c r="Z8" s="189"/>
      <c r="AA8" s="188"/>
      <c r="AB8" s="180"/>
      <c r="AC8" s="189"/>
      <c r="AD8" s="188"/>
      <c r="AE8" s="180"/>
      <c r="AF8" s="189"/>
      <c r="AG8" s="188"/>
      <c r="AH8" s="180"/>
      <c r="AI8" s="189"/>
      <c r="AJ8" s="188"/>
      <c r="AK8" s="180"/>
      <c r="AL8" s="189"/>
      <c r="AM8" s="188"/>
      <c r="AN8" s="180"/>
      <c r="AO8" s="189"/>
      <c r="AP8" s="188"/>
      <c r="AQ8" s="180"/>
      <c r="AR8" s="189"/>
      <c r="AS8" s="188"/>
      <c r="AT8" s="180"/>
      <c r="AU8" s="189"/>
      <c r="AV8" s="188"/>
      <c r="AW8" s="180"/>
      <c r="AX8" s="189"/>
      <c r="AY8" s="188"/>
      <c r="AZ8" s="180"/>
      <c r="BA8" s="189"/>
      <c r="BB8" s="188"/>
      <c r="BC8" s="180"/>
      <c r="BD8" s="189"/>
      <c r="BE8" s="188"/>
      <c r="BF8" s="180"/>
      <c r="BG8" s="189"/>
      <c r="BH8" s="188"/>
      <c r="BI8" s="180"/>
      <c r="BJ8" s="189"/>
      <c r="BK8" s="188"/>
      <c r="BL8" s="180"/>
      <c r="BM8" s="189"/>
    </row>
    <row r="9" spans="1:65" ht="12.75" customHeight="1" x14ac:dyDescent="0.25">
      <c r="A9" s="152">
        <f>IF(16-SUM(D9:E9)&lt;0,0,16-(SUM(D9:E9)))</f>
        <v>0</v>
      </c>
      <c r="B9" s="86" t="s">
        <v>184</v>
      </c>
      <c r="C9" s="183">
        <f>IF(ISBLANK(D$3),,(D9/(D9+E9)))</f>
        <v>6.25E-2</v>
      </c>
      <c r="D9" s="184">
        <f t="shared" ref="D9:D23" si="1">F9+I9+L9+O9+R9+U9+X9+AA9+AD9+AG9+AJ9+AM9+AP9+AS9+AV9+AY9+BB9+BE9+BH9+BK9</f>
        <v>1</v>
      </c>
      <c r="E9" s="185">
        <f>G9+J9+M9+P9+S9+V9+Y9+AB9+AE9+AH9+AK9+AN9+AQ9+AT9+AW9+AZ9+BC9+BF9+BI9+BL9</f>
        <v>15</v>
      </c>
      <c r="F9" s="190">
        <v>1</v>
      </c>
      <c r="G9" s="181">
        <v>3</v>
      </c>
      <c r="H9" s="191"/>
      <c r="I9" s="190">
        <v>0</v>
      </c>
      <c r="J9" s="181">
        <v>4</v>
      </c>
      <c r="K9" s="191"/>
      <c r="L9" s="190">
        <v>0</v>
      </c>
      <c r="M9" s="181">
        <v>4</v>
      </c>
      <c r="N9" s="191"/>
      <c r="O9" s="190"/>
      <c r="P9" s="181"/>
      <c r="Q9" s="191"/>
      <c r="R9" s="190">
        <v>0</v>
      </c>
      <c r="S9" s="181">
        <v>4</v>
      </c>
      <c r="T9" s="191"/>
      <c r="U9" s="190"/>
      <c r="V9" s="181"/>
      <c r="W9" s="191"/>
      <c r="X9" s="190"/>
      <c r="Y9" s="181"/>
      <c r="Z9" s="191"/>
      <c r="AA9" s="190"/>
      <c r="AB9" s="181"/>
      <c r="AC9" s="191"/>
      <c r="AD9" s="190"/>
      <c r="AE9" s="181"/>
      <c r="AF9" s="191"/>
      <c r="AG9" s="190"/>
      <c r="AH9" s="181"/>
      <c r="AI9" s="191"/>
      <c r="AJ9" s="190"/>
      <c r="AK9" s="181"/>
      <c r="AL9" s="191"/>
      <c r="AM9" s="190"/>
      <c r="AN9" s="181"/>
      <c r="AO9" s="191"/>
      <c r="AP9" s="190"/>
      <c r="AQ9" s="181"/>
      <c r="AR9" s="191"/>
      <c r="AS9" s="190"/>
      <c r="AT9" s="181"/>
      <c r="AU9" s="191"/>
      <c r="AV9" s="190"/>
      <c r="AW9" s="181"/>
      <c r="AX9" s="191"/>
      <c r="AY9" s="190"/>
      <c r="AZ9" s="181"/>
      <c r="BA9" s="191"/>
      <c r="BB9" s="190"/>
      <c r="BC9" s="181"/>
      <c r="BD9" s="191"/>
      <c r="BE9" s="190"/>
      <c r="BF9" s="181"/>
      <c r="BG9" s="191"/>
      <c r="BH9" s="190"/>
      <c r="BI9" s="181"/>
      <c r="BJ9" s="191"/>
      <c r="BK9" s="190"/>
      <c r="BL9" s="181"/>
      <c r="BM9" s="191"/>
    </row>
    <row r="10" spans="1:65" ht="12.75" customHeight="1" x14ac:dyDescent="0.25">
      <c r="A10" s="152">
        <f t="shared" ref="A10:A23" si="2">IF(16-SUM(D10:E10)&lt;0,0,16-(SUM(D10:E10)))</f>
        <v>0</v>
      </c>
      <c r="B10" s="86" t="s">
        <v>185</v>
      </c>
      <c r="C10" s="183">
        <f t="shared" ref="C10:C23" si="3">IF(ISBLANK(D$3),,(D10/(D10+E10)))</f>
        <v>0.5</v>
      </c>
      <c r="D10" s="184">
        <f t="shared" si="1"/>
        <v>8</v>
      </c>
      <c r="E10" s="185">
        <f t="shared" ref="E9:E23" si="4">G10+J10+M10+P10+S10+V10+Y10+AB10+AE10+AH10+AK10+AN10+AQ10+AT10+AW10+AZ10+BC10+BF10+BI10+BL10</f>
        <v>8</v>
      </c>
      <c r="F10" s="190">
        <v>3</v>
      </c>
      <c r="G10" s="181">
        <v>1</v>
      </c>
      <c r="H10" s="191"/>
      <c r="I10" s="190">
        <v>1</v>
      </c>
      <c r="J10" s="181">
        <v>3</v>
      </c>
      <c r="K10" s="191"/>
      <c r="L10" s="190">
        <v>1</v>
      </c>
      <c r="M10" s="181">
        <v>3</v>
      </c>
      <c r="N10" s="191"/>
      <c r="O10" s="190"/>
      <c r="P10" s="181"/>
      <c r="Q10" s="191"/>
      <c r="R10" s="190">
        <v>3</v>
      </c>
      <c r="S10" s="181">
        <v>1</v>
      </c>
      <c r="T10" s="191"/>
      <c r="U10" s="190"/>
      <c r="V10" s="181"/>
      <c r="W10" s="191"/>
      <c r="X10" s="190"/>
      <c r="Y10" s="181"/>
      <c r="Z10" s="191"/>
      <c r="AA10" s="190"/>
      <c r="AB10" s="181"/>
      <c r="AC10" s="191"/>
      <c r="AD10" s="190"/>
      <c r="AE10" s="181"/>
      <c r="AF10" s="191"/>
      <c r="AG10" s="190"/>
      <c r="AH10" s="182"/>
      <c r="AI10" s="195"/>
      <c r="AJ10" s="196"/>
      <c r="AK10" s="182"/>
      <c r="AL10" s="195"/>
      <c r="AM10" s="196"/>
      <c r="AN10" s="182"/>
      <c r="AO10" s="195"/>
      <c r="AP10" s="196"/>
      <c r="AQ10" s="181"/>
      <c r="AR10" s="191"/>
      <c r="AS10" s="190"/>
      <c r="AT10" s="181"/>
      <c r="AU10" s="191"/>
      <c r="AV10" s="190"/>
      <c r="AW10" s="181"/>
      <c r="AX10" s="191"/>
      <c r="AY10" s="190"/>
      <c r="AZ10" s="181"/>
      <c r="BA10" s="191"/>
      <c r="BB10" s="190"/>
      <c r="BC10" s="181"/>
      <c r="BD10" s="191"/>
      <c r="BE10" s="190"/>
      <c r="BF10" s="181"/>
      <c r="BG10" s="191"/>
      <c r="BH10" s="190"/>
      <c r="BI10" s="181"/>
      <c r="BJ10" s="191"/>
      <c r="BK10" s="190"/>
      <c r="BL10" s="181"/>
      <c r="BM10" s="191"/>
    </row>
    <row r="11" spans="1:65" ht="12.75" customHeight="1" x14ac:dyDescent="0.25">
      <c r="A11" s="152">
        <f t="shared" si="2"/>
        <v>0</v>
      </c>
      <c r="B11" s="86" t="s">
        <v>186</v>
      </c>
      <c r="C11" s="183">
        <f t="shared" si="3"/>
        <v>0.5</v>
      </c>
      <c r="D11" s="184">
        <f t="shared" si="1"/>
        <v>8</v>
      </c>
      <c r="E11" s="185">
        <f t="shared" si="4"/>
        <v>8</v>
      </c>
      <c r="F11" s="190">
        <v>2</v>
      </c>
      <c r="G11" s="181">
        <v>2</v>
      </c>
      <c r="H11" s="191"/>
      <c r="I11" s="190">
        <v>2</v>
      </c>
      <c r="J11" s="181">
        <v>2</v>
      </c>
      <c r="K11" s="191"/>
      <c r="L11" s="190">
        <v>2</v>
      </c>
      <c r="M11" s="181">
        <v>2</v>
      </c>
      <c r="N11" s="191"/>
      <c r="O11" s="190"/>
      <c r="P11" s="181"/>
      <c r="Q11" s="191"/>
      <c r="R11" s="190">
        <v>2</v>
      </c>
      <c r="S11" s="181">
        <v>2</v>
      </c>
      <c r="T11" s="191"/>
      <c r="U11" s="190"/>
      <c r="V11" s="181"/>
      <c r="W11" s="191"/>
      <c r="X11" s="190"/>
      <c r="Y11" s="181"/>
      <c r="Z11" s="191"/>
      <c r="AA11" s="190"/>
      <c r="AB11" s="181"/>
      <c r="AC11" s="191"/>
      <c r="AD11" s="190"/>
      <c r="AE11" s="181"/>
      <c r="AF11" s="191"/>
      <c r="AG11" s="190"/>
      <c r="AH11" s="182"/>
      <c r="AI11" s="195"/>
      <c r="AJ11" s="196"/>
      <c r="AK11" s="182"/>
      <c r="AL11" s="195"/>
      <c r="AM11" s="196"/>
      <c r="AN11" s="182"/>
      <c r="AO11" s="195"/>
      <c r="AP11" s="196"/>
      <c r="AQ11" s="181"/>
      <c r="AR11" s="191"/>
      <c r="AS11" s="190"/>
      <c r="AT11" s="181"/>
      <c r="AU11" s="191"/>
      <c r="AV11" s="190"/>
      <c r="AW11" s="181"/>
      <c r="AX11" s="191"/>
      <c r="AY11" s="190"/>
      <c r="AZ11" s="181"/>
      <c r="BA11" s="191"/>
      <c r="BB11" s="190"/>
      <c r="BC11" s="181"/>
      <c r="BD11" s="191"/>
      <c r="BE11" s="190"/>
      <c r="BF11" s="181"/>
      <c r="BG11" s="191"/>
      <c r="BH11" s="190"/>
      <c r="BI11" s="181"/>
      <c r="BJ11" s="191"/>
      <c r="BK11" s="190"/>
      <c r="BL11" s="181"/>
      <c r="BM11" s="191"/>
    </row>
    <row r="12" spans="1:65" ht="12.75" customHeight="1" x14ac:dyDescent="0.25">
      <c r="A12" s="152">
        <f t="shared" si="2"/>
        <v>0</v>
      </c>
      <c r="B12" s="86" t="s">
        <v>187</v>
      </c>
      <c r="C12" s="183">
        <f t="shared" si="3"/>
        <v>0.5625</v>
      </c>
      <c r="D12" s="184">
        <f t="shared" si="1"/>
        <v>9</v>
      </c>
      <c r="E12" s="185">
        <f t="shared" si="4"/>
        <v>7</v>
      </c>
      <c r="F12" s="190">
        <v>3</v>
      </c>
      <c r="G12" s="181">
        <v>1</v>
      </c>
      <c r="H12" s="191"/>
      <c r="I12" s="190">
        <v>2</v>
      </c>
      <c r="J12" s="181">
        <v>2</v>
      </c>
      <c r="K12" s="191"/>
      <c r="L12" s="190">
        <v>3</v>
      </c>
      <c r="M12" s="181">
        <v>1</v>
      </c>
      <c r="N12" s="191"/>
      <c r="O12" s="190"/>
      <c r="P12" s="181"/>
      <c r="Q12" s="191"/>
      <c r="R12" s="190">
        <v>1</v>
      </c>
      <c r="S12" s="181">
        <v>3</v>
      </c>
      <c r="T12" s="191"/>
      <c r="U12" s="190"/>
      <c r="V12" s="181"/>
      <c r="W12" s="191"/>
      <c r="X12" s="190"/>
      <c r="Y12" s="181"/>
      <c r="Z12" s="191"/>
      <c r="AA12" s="190"/>
      <c r="AB12" s="181"/>
      <c r="AC12" s="191"/>
      <c r="AD12" s="190"/>
      <c r="AE12" s="181"/>
      <c r="AF12" s="191"/>
      <c r="AG12" s="190"/>
      <c r="AH12" s="182"/>
      <c r="AI12" s="195"/>
      <c r="AJ12" s="196"/>
      <c r="AK12" s="182"/>
      <c r="AL12" s="195"/>
      <c r="AM12" s="196"/>
      <c r="AN12" s="182"/>
      <c r="AO12" s="195"/>
      <c r="AP12" s="196"/>
      <c r="AQ12" s="182"/>
      <c r="AR12" s="195"/>
      <c r="AS12" s="196"/>
      <c r="AT12" s="181"/>
      <c r="AU12" s="191"/>
      <c r="AV12" s="190"/>
      <c r="AW12" s="181"/>
      <c r="AX12" s="191"/>
      <c r="AY12" s="190"/>
      <c r="AZ12" s="181"/>
      <c r="BA12" s="191"/>
      <c r="BB12" s="190"/>
      <c r="BC12" s="181"/>
      <c r="BD12" s="191"/>
      <c r="BE12" s="190"/>
      <c r="BF12" s="181"/>
      <c r="BG12" s="191"/>
      <c r="BH12" s="190"/>
      <c r="BI12" s="181"/>
      <c r="BJ12" s="191"/>
      <c r="BK12" s="190"/>
      <c r="BL12" s="181"/>
      <c r="BM12" s="191"/>
    </row>
    <row r="13" spans="1:65" ht="12.75" customHeight="1" x14ac:dyDescent="0.25">
      <c r="A13" s="152">
        <f t="shared" si="2"/>
        <v>0</v>
      </c>
      <c r="B13" s="86" t="s">
        <v>188</v>
      </c>
      <c r="C13" s="183">
        <f t="shared" si="3"/>
        <v>0.6875</v>
      </c>
      <c r="D13" s="184">
        <f t="shared" si="1"/>
        <v>11</v>
      </c>
      <c r="E13" s="185">
        <f t="shared" si="4"/>
        <v>5</v>
      </c>
      <c r="F13" s="190">
        <v>3</v>
      </c>
      <c r="G13" s="181">
        <v>1</v>
      </c>
      <c r="H13" s="191"/>
      <c r="I13" s="190">
        <v>3</v>
      </c>
      <c r="J13" s="181">
        <v>1</v>
      </c>
      <c r="K13" s="191"/>
      <c r="L13" s="190">
        <v>4</v>
      </c>
      <c r="M13" s="181">
        <v>0</v>
      </c>
      <c r="N13" s="191"/>
      <c r="O13" s="190"/>
      <c r="P13" s="181"/>
      <c r="Q13" s="191"/>
      <c r="R13" s="190">
        <v>1</v>
      </c>
      <c r="S13" s="181">
        <v>3</v>
      </c>
      <c r="T13" s="191"/>
      <c r="U13" s="190"/>
      <c r="V13" s="181"/>
      <c r="W13" s="191"/>
      <c r="X13" s="190"/>
      <c r="Y13" s="181"/>
      <c r="Z13" s="191"/>
      <c r="AA13" s="190"/>
      <c r="AB13" s="181"/>
      <c r="AC13" s="191"/>
      <c r="AD13" s="190"/>
      <c r="AE13" s="181"/>
      <c r="AF13" s="191"/>
      <c r="AG13" s="190"/>
      <c r="AH13" s="182"/>
      <c r="AI13" s="195"/>
      <c r="AJ13" s="196"/>
      <c r="AK13" s="182"/>
      <c r="AL13" s="195"/>
      <c r="AM13" s="196"/>
      <c r="AN13" s="182"/>
      <c r="AO13" s="195"/>
      <c r="AP13" s="196"/>
      <c r="AQ13" s="181"/>
      <c r="AR13" s="191"/>
      <c r="AS13" s="190"/>
      <c r="AT13" s="181"/>
      <c r="AU13" s="191"/>
      <c r="AV13" s="190"/>
      <c r="AW13" s="181"/>
      <c r="AX13" s="191"/>
      <c r="AY13" s="190"/>
      <c r="AZ13" s="181"/>
      <c r="BA13" s="191"/>
      <c r="BB13" s="190"/>
      <c r="BC13" s="181"/>
      <c r="BD13" s="191"/>
      <c r="BE13" s="190"/>
      <c r="BF13" s="181"/>
      <c r="BG13" s="191"/>
      <c r="BH13" s="190"/>
      <c r="BI13" s="181"/>
      <c r="BJ13" s="191"/>
      <c r="BK13" s="190"/>
      <c r="BL13" s="181"/>
      <c r="BM13" s="191"/>
    </row>
    <row r="14" spans="1:65" ht="12.75" customHeight="1" x14ac:dyDescent="0.25">
      <c r="A14" s="152">
        <f t="shared" si="2"/>
        <v>16</v>
      </c>
      <c r="B14" s="86" t="s">
        <v>224</v>
      </c>
      <c r="C14" s="183" t="e">
        <f t="shared" si="3"/>
        <v>#DIV/0!</v>
      </c>
      <c r="D14" s="184">
        <f t="shared" si="1"/>
        <v>0</v>
      </c>
      <c r="E14" s="185">
        <f t="shared" si="4"/>
        <v>0</v>
      </c>
      <c r="F14" s="190"/>
      <c r="G14" s="181"/>
      <c r="H14" s="191"/>
      <c r="I14" s="190"/>
      <c r="J14" s="181"/>
      <c r="K14" s="191"/>
      <c r="L14" s="190"/>
      <c r="M14" s="181"/>
      <c r="N14" s="191"/>
      <c r="O14" s="190"/>
      <c r="P14" s="181"/>
      <c r="Q14" s="191"/>
      <c r="R14" s="190"/>
      <c r="S14" s="181"/>
      <c r="T14" s="191"/>
      <c r="U14" s="190"/>
      <c r="V14" s="181"/>
      <c r="W14" s="191"/>
      <c r="X14" s="190"/>
      <c r="Y14" s="181"/>
      <c r="Z14" s="191"/>
      <c r="AA14" s="190"/>
      <c r="AB14" s="181"/>
      <c r="AC14" s="191"/>
      <c r="AD14" s="190"/>
      <c r="AE14" s="181"/>
      <c r="AF14" s="191"/>
      <c r="AG14" s="190"/>
      <c r="AH14" s="181"/>
      <c r="AI14" s="191"/>
      <c r="AJ14" s="190"/>
      <c r="AK14" s="181"/>
      <c r="AL14" s="191"/>
      <c r="AM14" s="190"/>
      <c r="AN14" s="182"/>
      <c r="AO14" s="195"/>
      <c r="AP14" s="196"/>
      <c r="AQ14" s="182"/>
      <c r="AR14" s="195"/>
      <c r="AS14" s="196"/>
      <c r="AT14" s="181"/>
      <c r="AU14" s="191"/>
      <c r="AV14" s="190"/>
      <c r="AW14" s="181"/>
      <c r="AX14" s="191"/>
      <c r="AY14" s="190"/>
      <c r="AZ14" s="181"/>
      <c r="BA14" s="191"/>
      <c r="BB14" s="190"/>
      <c r="BC14" s="181"/>
      <c r="BD14" s="191"/>
      <c r="BE14" s="190"/>
      <c r="BF14" s="181"/>
      <c r="BG14" s="191"/>
      <c r="BH14" s="190"/>
      <c r="BI14" s="181"/>
      <c r="BJ14" s="191"/>
      <c r="BK14" s="190"/>
      <c r="BL14" s="181"/>
      <c r="BM14" s="191"/>
    </row>
    <row r="15" spans="1:65" ht="12.75" customHeight="1" x14ac:dyDescent="0.25">
      <c r="A15" s="152">
        <f t="shared" si="2"/>
        <v>16</v>
      </c>
      <c r="B15" s="86" t="s">
        <v>225</v>
      </c>
      <c r="C15" s="183" t="e">
        <f t="shared" si="3"/>
        <v>#DIV/0!</v>
      </c>
      <c r="D15" s="184">
        <f t="shared" si="1"/>
        <v>0</v>
      </c>
      <c r="E15" s="185">
        <f t="shared" si="4"/>
        <v>0</v>
      </c>
      <c r="F15" s="190"/>
      <c r="G15" s="181"/>
      <c r="H15" s="191"/>
      <c r="I15" s="190"/>
      <c r="J15" s="181"/>
      <c r="K15" s="191"/>
      <c r="L15" s="190"/>
      <c r="M15" s="181"/>
      <c r="N15" s="191"/>
      <c r="O15" s="190"/>
      <c r="P15" s="181"/>
      <c r="Q15" s="191"/>
      <c r="R15" s="190"/>
      <c r="S15" s="181"/>
      <c r="T15" s="191"/>
      <c r="U15" s="190"/>
      <c r="V15" s="181"/>
      <c r="W15" s="191"/>
      <c r="X15" s="190"/>
      <c r="Y15" s="181"/>
      <c r="Z15" s="191"/>
      <c r="AA15" s="190"/>
      <c r="AB15" s="181"/>
      <c r="AC15" s="191"/>
      <c r="AD15" s="190"/>
      <c r="AE15" s="181"/>
      <c r="AF15" s="191"/>
      <c r="AG15" s="190"/>
      <c r="AH15" s="181"/>
      <c r="AI15" s="191"/>
      <c r="AJ15" s="190"/>
      <c r="AK15" s="182"/>
      <c r="AL15" s="195"/>
      <c r="AM15" s="196"/>
      <c r="AN15" s="182"/>
      <c r="AO15" s="195"/>
      <c r="AP15" s="196"/>
      <c r="AQ15" s="182"/>
      <c r="AR15" s="195"/>
      <c r="AS15" s="196"/>
      <c r="AT15" s="181"/>
      <c r="AU15" s="191"/>
      <c r="AV15" s="190"/>
      <c r="AW15" s="181"/>
      <c r="AX15" s="191"/>
      <c r="AY15" s="190"/>
      <c r="AZ15" s="181"/>
      <c r="BA15" s="191"/>
      <c r="BB15" s="190"/>
      <c r="BC15" s="181"/>
      <c r="BD15" s="191"/>
      <c r="BE15" s="190"/>
      <c r="BF15" s="181"/>
      <c r="BG15" s="191"/>
      <c r="BH15" s="190"/>
      <c r="BI15" s="181"/>
      <c r="BJ15" s="191"/>
      <c r="BK15" s="190"/>
      <c r="BL15" s="181"/>
      <c r="BM15" s="191"/>
    </row>
    <row r="16" spans="1:65" ht="12.75" customHeight="1" x14ac:dyDescent="0.25">
      <c r="A16" s="152">
        <f t="shared" si="2"/>
        <v>16</v>
      </c>
      <c r="B16" s="86" t="s">
        <v>226</v>
      </c>
      <c r="C16" s="183" t="e">
        <f t="shared" si="3"/>
        <v>#DIV/0!</v>
      </c>
      <c r="D16" s="184">
        <f t="shared" si="1"/>
        <v>0</v>
      </c>
      <c r="E16" s="185">
        <f t="shared" si="4"/>
        <v>0</v>
      </c>
      <c r="F16" s="190"/>
      <c r="G16" s="181"/>
      <c r="H16" s="191"/>
      <c r="I16" s="190"/>
      <c r="J16" s="181"/>
      <c r="K16" s="191"/>
      <c r="L16" s="190"/>
      <c r="M16" s="181"/>
      <c r="N16" s="191"/>
      <c r="O16" s="190"/>
      <c r="P16" s="181"/>
      <c r="Q16" s="191"/>
      <c r="R16" s="190"/>
      <c r="S16" s="181"/>
      <c r="T16" s="191"/>
      <c r="U16" s="190"/>
      <c r="V16" s="181"/>
      <c r="W16" s="191"/>
      <c r="X16" s="190"/>
      <c r="Y16" s="181"/>
      <c r="Z16" s="191"/>
      <c r="AA16" s="190"/>
      <c r="AB16" s="181"/>
      <c r="AC16" s="191"/>
      <c r="AD16" s="190"/>
      <c r="AE16" s="181"/>
      <c r="AF16" s="191"/>
      <c r="AG16" s="190"/>
      <c r="AH16" s="181"/>
      <c r="AI16" s="191"/>
      <c r="AJ16" s="190"/>
      <c r="AK16" s="181"/>
      <c r="AL16" s="191"/>
      <c r="AM16" s="190"/>
      <c r="AN16" s="182"/>
      <c r="AO16" s="195"/>
      <c r="AP16" s="196"/>
      <c r="AQ16" s="182"/>
      <c r="AR16" s="195"/>
      <c r="AS16" s="196"/>
      <c r="AT16" s="181"/>
      <c r="AU16" s="191"/>
      <c r="AV16" s="190"/>
      <c r="AW16" s="181"/>
      <c r="AX16" s="191"/>
      <c r="AY16" s="190"/>
      <c r="AZ16" s="181"/>
      <c r="BA16" s="191"/>
      <c r="BB16" s="190"/>
      <c r="BC16" s="181"/>
      <c r="BD16" s="191"/>
      <c r="BE16" s="190"/>
      <c r="BF16" s="181"/>
      <c r="BG16" s="191"/>
      <c r="BH16" s="190"/>
      <c r="BI16" s="181"/>
      <c r="BJ16" s="191"/>
      <c r="BK16" s="190"/>
      <c r="BL16" s="181"/>
      <c r="BM16" s="191"/>
    </row>
    <row r="17" spans="1:65" ht="12.75" customHeight="1" x14ac:dyDescent="0.25">
      <c r="A17" s="152">
        <f t="shared" si="2"/>
        <v>16</v>
      </c>
      <c r="B17" s="86" t="s">
        <v>227</v>
      </c>
      <c r="C17" s="183" t="e">
        <f t="shared" si="3"/>
        <v>#DIV/0!</v>
      </c>
      <c r="D17" s="184">
        <f t="shared" si="1"/>
        <v>0</v>
      </c>
      <c r="E17" s="185">
        <f t="shared" si="4"/>
        <v>0</v>
      </c>
      <c r="F17" s="190"/>
      <c r="G17" s="181"/>
      <c r="H17" s="191"/>
      <c r="I17" s="190"/>
      <c r="J17" s="181"/>
      <c r="K17" s="191"/>
      <c r="L17" s="190"/>
      <c r="M17" s="181"/>
      <c r="N17" s="191"/>
      <c r="O17" s="190"/>
      <c r="P17" s="181"/>
      <c r="Q17" s="191"/>
      <c r="R17" s="190"/>
      <c r="S17" s="181"/>
      <c r="T17" s="191"/>
      <c r="U17" s="190"/>
      <c r="V17" s="181"/>
      <c r="W17" s="191"/>
      <c r="X17" s="190"/>
      <c r="Y17" s="181"/>
      <c r="Z17" s="191"/>
      <c r="AA17" s="190"/>
      <c r="AB17" s="181"/>
      <c r="AC17" s="191"/>
      <c r="AD17" s="190"/>
      <c r="AE17" s="181"/>
      <c r="AF17" s="191"/>
      <c r="AG17" s="190"/>
      <c r="AH17" s="181"/>
      <c r="AI17" s="191"/>
      <c r="AJ17" s="190"/>
      <c r="AK17" s="181"/>
      <c r="AL17" s="191"/>
      <c r="AM17" s="190"/>
      <c r="AN17" s="182"/>
      <c r="AO17" s="195"/>
      <c r="AP17" s="196"/>
      <c r="AQ17" s="182"/>
      <c r="AR17" s="195"/>
      <c r="AS17" s="196"/>
      <c r="AT17" s="181"/>
      <c r="AU17" s="191"/>
      <c r="AV17" s="190"/>
      <c r="AW17" s="181"/>
      <c r="AX17" s="191"/>
      <c r="AY17" s="190"/>
      <c r="AZ17" s="181"/>
      <c r="BA17" s="191"/>
      <c r="BB17" s="190"/>
      <c r="BC17" s="181"/>
      <c r="BD17" s="191"/>
      <c r="BE17" s="190"/>
      <c r="BF17" s="181"/>
      <c r="BG17" s="191"/>
      <c r="BH17" s="190"/>
      <c r="BI17" s="181"/>
      <c r="BJ17" s="191"/>
      <c r="BK17" s="190"/>
      <c r="BL17" s="181"/>
      <c r="BM17" s="191"/>
    </row>
    <row r="18" spans="1:65" ht="12.75" customHeight="1" x14ac:dyDescent="0.25">
      <c r="A18" s="152">
        <f t="shared" si="2"/>
        <v>16</v>
      </c>
      <c r="B18" s="86" t="s">
        <v>228</v>
      </c>
      <c r="C18" s="183" t="e">
        <f t="shared" si="3"/>
        <v>#DIV/0!</v>
      </c>
      <c r="D18" s="184">
        <f t="shared" si="1"/>
        <v>0</v>
      </c>
      <c r="E18" s="185">
        <f t="shared" si="4"/>
        <v>0</v>
      </c>
      <c r="F18" s="190"/>
      <c r="G18" s="181"/>
      <c r="H18" s="191"/>
      <c r="I18" s="190"/>
      <c r="J18" s="181"/>
      <c r="K18" s="191"/>
      <c r="L18" s="190"/>
      <c r="M18" s="181"/>
      <c r="N18" s="191"/>
      <c r="O18" s="190"/>
      <c r="P18" s="181"/>
      <c r="Q18" s="191"/>
      <c r="R18" s="190"/>
      <c r="S18" s="181"/>
      <c r="T18" s="191"/>
      <c r="U18" s="190"/>
      <c r="V18" s="181"/>
      <c r="W18" s="191"/>
      <c r="X18" s="190"/>
      <c r="Y18" s="181"/>
      <c r="Z18" s="191"/>
      <c r="AA18" s="190"/>
      <c r="AB18" s="181"/>
      <c r="AC18" s="191"/>
      <c r="AD18" s="190"/>
      <c r="AE18" s="181"/>
      <c r="AF18" s="191"/>
      <c r="AG18" s="190"/>
      <c r="AH18" s="181"/>
      <c r="AI18" s="191"/>
      <c r="AJ18" s="190"/>
      <c r="AK18" s="181"/>
      <c r="AL18" s="191"/>
      <c r="AM18" s="190"/>
      <c r="AN18" s="181"/>
      <c r="AO18" s="191"/>
      <c r="AP18" s="190"/>
      <c r="AQ18" s="182"/>
      <c r="AR18" s="195"/>
      <c r="AS18" s="196"/>
      <c r="AT18" s="181"/>
      <c r="AU18" s="191"/>
      <c r="AV18" s="190"/>
      <c r="AW18" s="181"/>
      <c r="AX18" s="191"/>
      <c r="AY18" s="190"/>
      <c r="AZ18" s="181"/>
      <c r="BA18" s="191"/>
      <c r="BB18" s="190"/>
      <c r="BC18" s="181"/>
      <c r="BD18" s="191"/>
      <c r="BE18" s="190"/>
      <c r="BF18" s="181"/>
      <c r="BG18" s="191"/>
      <c r="BH18" s="190"/>
      <c r="BI18" s="181"/>
      <c r="BJ18" s="191"/>
      <c r="BK18" s="190"/>
      <c r="BL18" s="181"/>
      <c r="BM18" s="191"/>
    </row>
    <row r="19" spans="1:65" ht="12.75" customHeight="1" x14ac:dyDescent="0.25">
      <c r="A19" s="152">
        <f t="shared" si="2"/>
        <v>16</v>
      </c>
      <c r="B19" s="86" t="s">
        <v>229</v>
      </c>
      <c r="C19" s="183" t="e">
        <f t="shared" si="3"/>
        <v>#DIV/0!</v>
      </c>
      <c r="D19" s="184">
        <f t="shared" si="1"/>
        <v>0</v>
      </c>
      <c r="E19" s="185">
        <f t="shared" si="4"/>
        <v>0</v>
      </c>
      <c r="F19" s="190"/>
      <c r="G19" s="181"/>
      <c r="H19" s="191"/>
      <c r="I19" s="190"/>
      <c r="J19" s="181"/>
      <c r="K19" s="191"/>
      <c r="L19" s="190"/>
      <c r="M19" s="181"/>
      <c r="N19" s="191"/>
      <c r="O19" s="190"/>
      <c r="P19" s="181"/>
      <c r="Q19" s="191"/>
      <c r="R19" s="190"/>
      <c r="S19" s="181"/>
      <c r="T19" s="191"/>
      <c r="U19" s="190"/>
      <c r="V19" s="181"/>
      <c r="W19" s="191"/>
      <c r="X19" s="190"/>
      <c r="Y19" s="181"/>
      <c r="Z19" s="191"/>
      <c r="AA19" s="190"/>
      <c r="AB19" s="181"/>
      <c r="AC19" s="191"/>
      <c r="AD19" s="190"/>
      <c r="AE19" s="181"/>
      <c r="AF19" s="191"/>
      <c r="AG19" s="190"/>
      <c r="AH19" s="181"/>
      <c r="AI19" s="191"/>
      <c r="AJ19" s="190"/>
      <c r="AK19" s="181"/>
      <c r="AL19" s="191"/>
      <c r="AM19" s="190"/>
      <c r="AN19" s="181"/>
      <c r="AO19" s="191"/>
      <c r="AP19" s="190"/>
      <c r="AQ19" s="181"/>
      <c r="AR19" s="191"/>
      <c r="AS19" s="190"/>
      <c r="AT19" s="181"/>
      <c r="AU19" s="191"/>
      <c r="AV19" s="190"/>
      <c r="AW19" s="181"/>
      <c r="AX19" s="191"/>
      <c r="AY19" s="190"/>
      <c r="AZ19" s="181"/>
      <c r="BA19" s="191"/>
      <c r="BB19" s="190"/>
      <c r="BC19" s="181"/>
      <c r="BD19" s="191"/>
      <c r="BE19" s="190"/>
      <c r="BF19" s="181"/>
      <c r="BG19" s="191"/>
      <c r="BH19" s="190"/>
      <c r="BI19" s="181"/>
      <c r="BJ19" s="191"/>
      <c r="BK19" s="190"/>
      <c r="BL19" s="181"/>
      <c r="BM19" s="191"/>
    </row>
    <row r="20" spans="1:65" ht="12.75" customHeight="1" x14ac:dyDescent="0.25">
      <c r="A20" s="152">
        <f t="shared" si="2"/>
        <v>16</v>
      </c>
      <c r="B20" s="86" t="s">
        <v>230</v>
      </c>
      <c r="C20" s="183" t="e">
        <f t="shared" si="3"/>
        <v>#DIV/0!</v>
      </c>
      <c r="D20" s="184">
        <f t="shared" si="1"/>
        <v>0</v>
      </c>
      <c r="E20" s="185">
        <f t="shared" si="4"/>
        <v>0</v>
      </c>
      <c r="F20" s="190"/>
      <c r="G20" s="181"/>
      <c r="H20" s="191"/>
      <c r="I20" s="190"/>
      <c r="J20" s="181"/>
      <c r="K20" s="191"/>
      <c r="L20" s="190"/>
      <c r="M20" s="181"/>
      <c r="N20" s="191"/>
      <c r="O20" s="190"/>
      <c r="P20" s="181"/>
      <c r="Q20" s="191"/>
      <c r="R20" s="190"/>
      <c r="S20" s="181"/>
      <c r="T20" s="191"/>
      <c r="U20" s="190"/>
      <c r="V20" s="181"/>
      <c r="W20" s="191"/>
      <c r="X20" s="190"/>
      <c r="Y20" s="181"/>
      <c r="Z20" s="191"/>
      <c r="AA20" s="190"/>
      <c r="AB20" s="181"/>
      <c r="AC20" s="191"/>
      <c r="AD20" s="190"/>
      <c r="AE20" s="181"/>
      <c r="AF20" s="191"/>
      <c r="AG20" s="190"/>
      <c r="AH20" s="181"/>
      <c r="AI20" s="191"/>
      <c r="AJ20" s="190"/>
      <c r="AK20" s="181"/>
      <c r="AL20" s="191"/>
      <c r="AM20" s="190"/>
      <c r="AN20" s="181"/>
      <c r="AO20" s="191"/>
      <c r="AP20" s="190"/>
      <c r="AQ20" s="181"/>
      <c r="AR20" s="191"/>
      <c r="AS20" s="190"/>
      <c r="AT20" s="181"/>
      <c r="AU20" s="191"/>
      <c r="AV20" s="190"/>
      <c r="AW20" s="181"/>
      <c r="AX20" s="191"/>
      <c r="AY20" s="190"/>
      <c r="AZ20" s="181"/>
      <c r="BA20" s="191"/>
      <c r="BB20" s="190"/>
      <c r="BC20" s="181"/>
      <c r="BD20" s="191"/>
      <c r="BE20" s="190"/>
      <c r="BF20" s="181"/>
      <c r="BG20" s="191"/>
      <c r="BH20" s="190"/>
      <c r="BI20" s="181"/>
      <c r="BJ20" s="191"/>
      <c r="BK20" s="190"/>
      <c r="BL20" s="181"/>
      <c r="BM20" s="191"/>
    </row>
    <row r="21" spans="1:65" ht="12.75" customHeight="1" x14ac:dyDescent="0.25">
      <c r="A21" s="152">
        <f t="shared" si="2"/>
        <v>16</v>
      </c>
      <c r="B21" s="86" t="s">
        <v>231</v>
      </c>
      <c r="C21" s="183" t="e">
        <f t="shared" si="3"/>
        <v>#DIV/0!</v>
      </c>
      <c r="D21" s="184">
        <f t="shared" si="1"/>
        <v>0</v>
      </c>
      <c r="E21" s="185">
        <f t="shared" si="4"/>
        <v>0</v>
      </c>
      <c r="F21" s="190"/>
      <c r="G21" s="181"/>
      <c r="H21" s="191"/>
      <c r="I21" s="190"/>
      <c r="J21" s="181"/>
      <c r="K21" s="191"/>
      <c r="L21" s="190"/>
      <c r="M21" s="181"/>
      <c r="N21" s="191"/>
      <c r="O21" s="190"/>
      <c r="P21" s="181"/>
      <c r="Q21" s="191"/>
      <c r="R21" s="190"/>
      <c r="S21" s="181"/>
      <c r="T21" s="191"/>
      <c r="U21" s="190"/>
      <c r="V21" s="181"/>
      <c r="W21" s="191"/>
      <c r="X21" s="190"/>
      <c r="Y21" s="181"/>
      <c r="Z21" s="191"/>
      <c r="AA21" s="190"/>
      <c r="AB21" s="181"/>
      <c r="AC21" s="191"/>
      <c r="AD21" s="190"/>
      <c r="AE21" s="181"/>
      <c r="AF21" s="191"/>
      <c r="AG21" s="190"/>
      <c r="AH21" s="181"/>
      <c r="AI21" s="191"/>
      <c r="AJ21" s="190"/>
      <c r="AK21" s="181"/>
      <c r="AL21" s="191"/>
      <c r="AM21" s="190"/>
      <c r="AN21" s="181"/>
      <c r="AO21" s="191"/>
      <c r="AP21" s="190"/>
      <c r="AQ21" s="181"/>
      <c r="AR21" s="191"/>
      <c r="AS21" s="190"/>
      <c r="AT21" s="181"/>
      <c r="AU21" s="191"/>
      <c r="AV21" s="190"/>
      <c r="AW21" s="181"/>
      <c r="AX21" s="191"/>
      <c r="AY21" s="190"/>
      <c r="AZ21" s="181"/>
      <c r="BA21" s="191"/>
      <c r="BB21" s="190"/>
      <c r="BC21" s="181"/>
      <c r="BD21" s="191"/>
      <c r="BE21" s="190"/>
      <c r="BF21" s="181"/>
      <c r="BG21" s="191"/>
      <c r="BH21" s="190"/>
      <c r="BI21" s="181"/>
      <c r="BJ21" s="191"/>
      <c r="BK21" s="190"/>
      <c r="BL21" s="181"/>
      <c r="BM21" s="191"/>
    </row>
    <row r="22" spans="1:65" ht="12.75" customHeight="1" x14ac:dyDescent="0.25">
      <c r="A22" s="152">
        <f t="shared" si="2"/>
        <v>16</v>
      </c>
      <c r="B22" s="86" t="s">
        <v>232</v>
      </c>
      <c r="C22" s="183" t="e">
        <f t="shared" si="3"/>
        <v>#DIV/0!</v>
      </c>
      <c r="D22" s="184">
        <f t="shared" si="1"/>
        <v>0</v>
      </c>
      <c r="E22" s="185">
        <f t="shared" si="4"/>
        <v>0</v>
      </c>
      <c r="F22" s="190"/>
      <c r="G22" s="181"/>
      <c r="H22" s="191"/>
      <c r="I22" s="190"/>
      <c r="J22" s="181"/>
      <c r="K22" s="191"/>
      <c r="L22" s="190"/>
      <c r="M22" s="181"/>
      <c r="N22" s="191"/>
      <c r="O22" s="190"/>
      <c r="P22" s="181"/>
      <c r="Q22" s="191"/>
      <c r="R22" s="190"/>
      <c r="S22" s="181"/>
      <c r="T22" s="191"/>
      <c r="U22" s="190"/>
      <c r="V22" s="181"/>
      <c r="W22" s="191"/>
      <c r="X22" s="190"/>
      <c r="Y22" s="181"/>
      <c r="Z22" s="191"/>
      <c r="AA22" s="190"/>
      <c r="AB22" s="181"/>
      <c r="AC22" s="191"/>
      <c r="AD22" s="190"/>
      <c r="AE22" s="181"/>
      <c r="AF22" s="191"/>
      <c r="AG22" s="190"/>
      <c r="AH22" s="181"/>
      <c r="AI22" s="191"/>
      <c r="AJ22" s="190"/>
      <c r="AK22" s="181"/>
      <c r="AL22" s="191"/>
      <c r="AM22" s="190"/>
      <c r="AN22" s="181"/>
      <c r="AO22" s="191"/>
      <c r="AP22" s="190"/>
      <c r="AQ22" s="181"/>
      <c r="AR22" s="191"/>
      <c r="AS22" s="190"/>
      <c r="AT22" s="181"/>
      <c r="AU22" s="191"/>
      <c r="AV22" s="190"/>
      <c r="AW22" s="181"/>
      <c r="AX22" s="191"/>
      <c r="AY22" s="190"/>
      <c r="AZ22" s="181"/>
      <c r="BA22" s="191"/>
      <c r="BB22" s="190"/>
      <c r="BC22" s="181"/>
      <c r="BD22" s="191"/>
      <c r="BE22" s="190"/>
      <c r="BF22" s="181"/>
      <c r="BG22" s="191"/>
      <c r="BH22" s="190"/>
      <c r="BI22" s="181"/>
      <c r="BJ22" s="191"/>
      <c r="BK22" s="190"/>
      <c r="BL22" s="181"/>
      <c r="BM22" s="191"/>
    </row>
    <row r="23" spans="1:65" ht="12.75" customHeight="1" thickBot="1" x14ac:dyDescent="0.3">
      <c r="A23" s="152">
        <f t="shared" si="2"/>
        <v>16</v>
      </c>
      <c r="B23" s="86" t="s">
        <v>233</v>
      </c>
      <c r="C23" s="183" t="e">
        <f t="shared" si="3"/>
        <v>#DIV/0!</v>
      </c>
      <c r="D23" s="184">
        <f t="shared" si="1"/>
        <v>0</v>
      </c>
      <c r="E23" s="185">
        <f t="shared" si="4"/>
        <v>0</v>
      </c>
      <c r="F23" s="192"/>
      <c r="G23" s="193"/>
      <c r="H23" s="194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192"/>
      <c r="V23" s="193"/>
      <c r="W23" s="194"/>
      <c r="X23" s="192"/>
      <c r="Y23" s="193"/>
      <c r="Z23" s="194"/>
      <c r="AA23" s="192"/>
      <c r="AB23" s="193"/>
      <c r="AC23" s="194"/>
      <c r="AD23" s="192"/>
      <c r="AE23" s="193"/>
      <c r="AF23" s="194"/>
      <c r="AG23" s="192"/>
      <c r="AH23" s="193"/>
      <c r="AI23" s="194"/>
      <c r="AJ23" s="192"/>
      <c r="AK23" s="193"/>
      <c r="AL23" s="194"/>
      <c r="AM23" s="192"/>
      <c r="AN23" s="193"/>
      <c r="AO23" s="194"/>
      <c r="AP23" s="192"/>
      <c r="AQ23" s="193"/>
      <c r="AR23" s="194"/>
      <c r="AS23" s="192"/>
      <c r="AT23" s="193"/>
      <c r="AU23" s="194"/>
      <c r="AV23" s="192"/>
      <c r="AW23" s="193"/>
      <c r="AX23" s="194"/>
      <c r="AY23" s="192"/>
      <c r="AZ23" s="193"/>
      <c r="BA23" s="194"/>
      <c r="BB23" s="192"/>
      <c r="BC23" s="193"/>
      <c r="BD23" s="194"/>
      <c r="BE23" s="192"/>
      <c r="BF23" s="193"/>
      <c r="BG23" s="194"/>
      <c r="BH23" s="192"/>
      <c r="BI23" s="193"/>
      <c r="BJ23" s="194"/>
      <c r="BK23" s="192"/>
      <c r="BL23" s="193"/>
      <c r="BM23" s="194"/>
    </row>
    <row r="24" spans="1:65" ht="12.75" customHeight="1" x14ac:dyDescent="0.25">
      <c r="A24" s="17"/>
      <c r="B24" s="17"/>
      <c r="D24" s="49"/>
      <c r="E24" s="17"/>
      <c r="F24" s="17"/>
    </row>
    <row r="25" spans="1:65" ht="12.5" x14ac:dyDescent="0.25">
      <c r="A25" s="17"/>
      <c r="B25" s="17"/>
      <c r="C25" s="242"/>
      <c r="D25" s="243"/>
      <c r="E25" s="243"/>
      <c r="F25" s="243"/>
    </row>
    <row r="26" spans="1:65" ht="12.75" customHeight="1" x14ac:dyDescent="0.25">
      <c r="A26" s="17"/>
      <c r="B26" s="17"/>
      <c r="C26" s="246"/>
      <c r="D26" s="243"/>
      <c r="E26" s="243"/>
      <c r="F26" s="243"/>
    </row>
    <row r="27" spans="1:65" ht="12.75" customHeight="1" x14ac:dyDescent="0.25">
      <c r="A27" s="17"/>
      <c r="B27" s="17"/>
      <c r="D27" s="49"/>
    </row>
    <row r="28" spans="1:65" ht="12.75" customHeight="1" x14ac:dyDescent="0.25">
      <c r="A28" s="17"/>
      <c r="B28" s="17"/>
      <c r="D28" s="49"/>
    </row>
    <row r="29" spans="1:65" ht="12.75" customHeight="1" x14ac:dyDescent="0.25">
      <c r="A29" s="17"/>
      <c r="B29" s="17"/>
      <c r="D29" s="49"/>
    </row>
    <row r="30" spans="1:65" ht="12.75" customHeight="1" x14ac:dyDescent="0.25">
      <c r="A30" s="17"/>
      <c r="B30" s="17"/>
      <c r="D30" s="49"/>
    </row>
    <row r="31" spans="1:65" ht="12.75" customHeight="1" x14ac:dyDescent="0.25">
      <c r="A31" s="17"/>
      <c r="B31" s="17"/>
      <c r="D31" s="49"/>
    </row>
    <row r="32" spans="1:65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5">
    <mergeCell ref="BH4:BJ4"/>
    <mergeCell ref="BH5:BJ5"/>
    <mergeCell ref="BK4:BM4"/>
    <mergeCell ref="BK5:BM5"/>
    <mergeCell ref="AY4:BA4"/>
    <mergeCell ref="AY5:BA5"/>
    <mergeCell ref="BB4:BD4"/>
    <mergeCell ref="BB5:BD5"/>
    <mergeCell ref="BE4:BG4"/>
    <mergeCell ref="BE5:BG5"/>
    <mergeCell ref="AS4:AU4"/>
    <mergeCell ref="AS5:AU5"/>
    <mergeCell ref="AV4:AX4"/>
    <mergeCell ref="AV5:AX5"/>
    <mergeCell ref="AP4:AR4"/>
    <mergeCell ref="C1:D1"/>
    <mergeCell ref="F4:H4"/>
    <mergeCell ref="F5:H5"/>
    <mergeCell ref="I4:K4"/>
    <mergeCell ref="I5:K5"/>
    <mergeCell ref="F1:AW1"/>
    <mergeCell ref="L4:N4"/>
    <mergeCell ref="L5:N5"/>
    <mergeCell ref="O4:Q4"/>
    <mergeCell ref="O5:Q5"/>
    <mergeCell ref="R4:T4"/>
    <mergeCell ref="R5:T5"/>
    <mergeCell ref="U4:W4"/>
    <mergeCell ref="U5:W5"/>
    <mergeCell ref="X4:Z4"/>
    <mergeCell ref="AP5:AR5"/>
    <mergeCell ref="A3:B3"/>
    <mergeCell ref="C25:F25"/>
    <mergeCell ref="C26:F26"/>
    <mergeCell ref="AM4:AO4"/>
    <mergeCell ref="AM5:AO5"/>
    <mergeCell ref="X5:Z5"/>
    <mergeCell ref="AA4:AC4"/>
    <mergeCell ref="AA5:AC5"/>
    <mergeCell ref="AD4:AF4"/>
    <mergeCell ref="AD5:AF5"/>
    <mergeCell ref="AG4:AI4"/>
    <mergeCell ref="AG5:AI5"/>
    <mergeCell ref="AJ4:AL4"/>
    <mergeCell ref="AJ5:AL5"/>
  </mergeCells>
  <phoneticPr fontId="2" type="noConversion"/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990"/>
  <sheetViews>
    <sheetView showGridLines="0" zoomScaleNormal="100" workbookViewId="0">
      <pane xSplit="5" ySplit="8" topLeftCell="L9" activePane="bottomRight" state="frozen"/>
      <selection pane="topRight" activeCell="F1" sqref="F1"/>
      <selection pane="bottomLeft" activeCell="A9" sqref="A9"/>
      <selection pane="bottomRight" activeCell="T16" sqref="T16"/>
    </sheetView>
  </sheetViews>
  <sheetFormatPr defaultColWidth="14.453125" defaultRowHeight="15" customHeight="1" x14ac:dyDescent="0.25"/>
  <cols>
    <col min="1" max="1" width="6" customWidth="1"/>
    <col min="2" max="2" width="20.1796875" bestFit="1" customWidth="1"/>
    <col min="3" max="3" width="10.179687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171" t="s">
        <v>170</v>
      </c>
      <c r="B1" s="171"/>
      <c r="C1" s="263" t="s">
        <v>163</v>
      </c>
      <c r="D1" s="263"/>
      <c r="E1" s="171">
        <f>H7+K7+N7+Q7+T7+W7+Z7+AC7+AF7+AI7+AL7+AO7+AR7+AU7+AX7+BA7+BD7+BG7+BJ7+BM7</f>
        <v>6</v>
      </c>
      <c r="F1" s="264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31"/>
      <c r="AY1" s="5"/>
    </row>
    <row r="2" spans="1:65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ht="28.5" customHeight="1" thickBot="1" x14ac:dyDescent="0.3">
      <c r="A3" s="247" t="s">
        <v>60</v>
      </c>
      <c r="B3" s="247"/>
      <c r="C3" s="175">
        <f>IF(ISBLANK(F9),,(D3/(D3+E3)))</f>
        <v>0</v>
      </c>
      <c r="D3" s="172">
        <f>F7+I7+L7+O7+R7+U7+X7+AA7+AD7+AG7+AJ7+AM7+AP7+AS7+AV7+AY7+BB7+BE7+BH7+BK7</f>
        <v>46</v>
      </c>
      <c r="E3" s="172">
        <f>G7+J7+M7+P7+S7+V7+Y7+AB7+AE7+AH7+AK7+AN7+AQ7+AT7+AW7+AZ7+BC7+BF7+BI7+BL7</f>
        <v>34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14" x14ac:dyDescent="0.3">
      <c r="A4" s="39"/>
      <c r="B4" s="39"/>
      <c r="C4" s="40"/>
      <c r="D4" s="41"/>
      <c r="E4" s="42"/>
      <c r="F4" s="257" t="s">
        <v>61</v>
      </c>
      <c r="G4" s="258"/>
      <c r="H4" s="259"/>
      <c r="I4" s="254" t="s">
        <v>62</v>
      </c>
      <c r="J4" s="255"/>
      <c r="K4" s="256"/>
      <c r="L4" s="254" t="s">
        <v>63</v>
      </c>
      <c r="M4" s="255"/>
      <c r="N4" s="256"/>
      <c r="O4" s="254" t="s">
        <v>64</v>
      </c>
      <c r="P4" s="255"/>
      <c r="Q4" s="256"/>
      <c r="R4" s="254" t="s">
        <v>65</v>
      </c>
      <c r="S4" s="255"/>
      <c r="T4" s="256"/>
      <c r="U4" s="257" t="s">
        <v>66</v>
      </c>
      <c r="V4" s="258"/>
      <c r="W4" s="259"/>
      <c r="X4" s="254" t="s">
        <v>67</v>
      </c>
      <c r="Y4" s="255"/>
      <c r="Z4" s="256"/>
      <c r="AA4" s="254" t="s">
        <v>68</v>
      </c>
      <c r="AB4" s="255"/>
      <c r="AC4" s="256"/>
      <c r="AD4" s="254" t="s">
        <v>69</v>
      </c>
      <c r="AE4" s="255"/>
      <c r="AF4" s="256"/>
      <c r="AG4" s="254" t="s">
        <v>70</v>
      </c>
      <c r="AH4" s="255"/>
      <c r="AI4" s="256"/>
      <c r="AJ4" s="254" t="s">
        <v>71</v>
      </c>
      <c r="AK4" s="255"/>
      <c r="AL4" s="256"/>
      <c r="AM4" s="254" t="s">
        <v>72</v>
      </c>
      <c r="AN4" s="255"/>
      <c r="AO4" s="256"/>
      <c r="AP4" s="254" t="s">
        <v>73</v>
      </c>
      <c r="AQ4" s="255"/>
      <c r="AR4" s="256"/>
      <c r="AS4" s="254" t="s">
        <v>74</v>
      </c>
      <c r="AT4" s="255"/>
      <c r="AU4" s="256"/>
      <c r="AV4" s="254" t="s">
        <v>75</v>
      </c>
      <c r="AW4" s="255"/>
      <c r="AX4" s="256"/>
      <c r="AY4" s="254" t="s">
        <v>76</v>
      </c>
      <c r="AZ4" s="255"/>
      <c r="BA4" s="256"/>
      <c r="BB4" s="254" t="s">
        <v>77</v>
      </c>
      <c r="BC4" s="255"/>
      <c r="BD4" s="256"/>
      <c r="BE4" s="254" t="s">
        <v>78</v>
      </c>
      <c r="BF4" s="255"/>
      <c r="BG4" s="256"/>
      <c r="BH4" s="254" t="s">
        <v>79</v>
      </c>
      <c r="BI4" s="255"/>
      <c r="BJ4" s="256"/>
      <c r="BK4" s="254" t="s">
        <v>80</v>
      </c>
      <c r="BL4" s="255"/>
      <c r="BM4" s="256"/>
    </row>
    <row r="5" spans="1:65" ht="12.75" customHeight="1" x14ac:dyDescent="0.25">
      <c r="A5" s="39"/>
      <c r="B5" s="39"/>
      <c r="C5" s="40"/>
      <c r="D5" s="41"/>
      <c r="E5" s="42"/>
      <c r="F5" s="248">
        <f>Standings!G3</f>
        <v>45048</v>
      </c>
      <c r="G5" s="249"/>
      <c r="H5" s="250"/>
      <c r="I5" s="248">
        <f>Standings!I3</f>
        <v>45055</v>
      </c>
      <c r="J5" s="249"/>
      <c r="K5" s="250"/>
      <c r="L5" s="248">
        <f>Standings!K3</f>
        <v>45062</v>
      </c>
      <c r="M5" s="249"/>
      <c r="N5" s="250"/>
      <c r="O5" s="248">
        <f>Standings!M3</f>
        <v>45069</v>
      </c>
      <c r="P5" s="249"/>
      <c r="Q5" s="250"/>
      <c r="R5" s="248">
        <f>Standings!O3</f>
        <v>45076</v>
      </c>
      <c r="S5" s="249"/>
      <c r="T5" s="250"/>
      <c r="U5" s="248">
        <f>Standings!Q3</f>
        <v>45083</v>
      </c>
      <c r="V5" s="249"/>
      <c r="W5" s="250"/>
      <c r="X5" s="248">
        <f>Standings!S3</f>
        <v>45090</v>
      </c>
      <c r="Y5" s="249"/>
      <c r="Z5" s="250"/>
      <c r="AA5" s="248">
        <f>Standings!U3</f>
        <v>45097</v>
      </c>
      <c r="AB5" s="249"/>
      <c r="AC5" s="250"/>
      <c r="AD5" s="248">
        <f>Standings!W3</f>
        <v>45104</v>
      </c>
      <c r="AE5" s="249"/>
      <c r="AF5" s="250"/>
      <c r="AG5" s="248">
        <f>Standings!Y3</f>
        <v>45118</v>
      </c>
      <c r="AH5" s="249"/>
      <c r="AI5" s="250"/>
      <c r="AJ5" s="248">
        <f>Standings!AA3</f>
        <v>45125</v>
      </c>
      <c r="AK5" s="249"/>
      <c r="AL5" s="250"/>
      <c r="AM5" s="248">
        <f>Standings!AC3</f>
        <v>45132</v>
      </c>
      <c r="AN5" s="249"/>
      <c r="AO5" s="250"/>
      <c r="AP5" s="248">
        <f>Standings!AE3</f>
        <v>45139</v>
      </c>
      <c r="AQ5" s="249"/>
      <c r="AR5" s="250"/>
      <c r="AS5" s="248">
        <f>Standings!AG3</f>
        <v>45146</v>
      </c>
      <c r="AT5" s="249"/>
      <c r="AU5" s="250"/>
      <c r="AV5" s="248">
        <f>Standings!AI3</f>
        <v>45153</v>
      </c>
      <c r="AW5" s="249"/>
      <c r="AX5" s="250"/>
      <c r="AY5" s="248">
        <f>Standings!AK3</f>
        <v>45160</v>
      </c>
      <c r="AZ5" s="249"/>
      <c r="BA5" s="250"/>
      <c r="BB5" s="248">
        <f>Standings!AM3</f>
        <v>45167</v>
      </c>
      <c r="BC5" s="249"/>
      <c r="BD5" s="250"/>
      <c r="BE5" s="248">
        <f>Standings!AO3</f>
        <v>45174</v>
      </c>
      <c r="BF5" s="249"/>
      <c r="BG5" s="250"/>
      <c r="BH5" s="248">
        <f>Standings!AQ3</f>
        <v>45181</v>
      </c>
      <c r="BI5" s="249"/>
      <c r="BJ5" s="250"/>
      <c r="BK5" s="248">
        <f>Standings!AS3</f>
        <v>45188</v>
      </c>
      <c r="BL5" s="249"/>
      <c r="BM5" s="250"/>
    </row>
    <row r="6" spans="1:65" ht="12.75" customHeight="1" x14ac:dyDescent="0.3">
      <c r="A6" s="34"/>
      <c r="B6" s="34"/>
      <c r="C6" s="35"/>
      <c r="D6" s="38"/>
      <c r="E6" s="43"/>
      <c r="F6" s="186" t="s">
        <v>9</v>
      </c>
      <c r="G6" s="179" t="s">
        <v>10</v>
      </c>
      <c r="H6" s="187" t="s">
        <v>164</v>
      </c>
      <c r="I6" s="186" t="s">
        <v>9</v>
      </c>
      <c r="J6" s="179" t="s">
        <v>10</v>
      </c>
      <c r="K6" s="187" t="s">
        <v>164</v>
      </c>
      <c r="L6" s="186" t="s">
        <v>9</v>
      </c>
      <c r="M6" s="179" t="s">
        <v>10</v>
      </c>
      <c r="N6" s="187" t="s">
        <v>164</v>
      </c>
      <c r="O6" s="186" t="s">
        <v>9</v>
      </c>
      <c r="P6" s="179" t="s">
        <v>10</v>
      </c>
      <c r="Q6" s="187" t="s">
        <v>164</v>
      </c>
      <c r="R6" s="186" t="s">
        <v>9</v>
      </c>
      <c r="S6" s="179" t="s">
        <v>10</v>
      </c>
      <c r="T6" s="187" t="s">
        <v>164</v>
      </c>
      <c r="U6" s="186" t="s">
        <v>9</v>
      </c>
      <c r="V6" s="179" t="s">
        <v>10</v>
      </c>
      <c r="W6" s="187" t="s">
        <v>164</v>
      </c>
      <c r="X6" s="186" t="s">
        <v>9</v>
      </c>
      <c r="Y6" s="179" t="s">
        <v>10</v>
      </c>
      <c r="Z6" s="187" t="s">
        <v>164</v>
      </c>
      <c r="AA6" s="186" t="s">
        <v>9</v>
      </c>
      <c r="AB6" s="179" t="s">
        <v>10</v>
      </c>
      <c r="AC6" s="187" t="s">
        <v>164</v>
      </c>
      <c r="AD6" s="186" t="s">
        <v>9</v>
      </c>
      <c r="AE6" s="179" t="s">
        <v>10</v>
      </c>
      <c r="AF6" s="187" t="s">
        <v>164</v>
      </c>
      <c r="AG6" s="186" t="s">
        <v>9</v>
      </c>
      <c r="AH6" s="179" t="s">
        <v>10</v>
      </c>
      <c r="AI6" s="187" t="s">
        <v>164</v>
      </c>
      <c r="AJ6" s="186" t="s">
        <v>9</v>
      </c>
      <c r="AK6" s="179" t="s">
        <v>10</v>
      </c>
      <c r="AL6" s="187" t="s">
        <v>164</v>
      </c>
      <c r="AM6" s="186" t="s">
        <v>9</v>
      </c>
      <c r="AN6" s="179" t="s">
        <v>10</v>
      </c>
      <c r="AO6" s="187" t="s">
        <v>164</v>
      </c>
      <c r="AP6" s="186" t="s">
        <v>9</v>
      </c>
      <c r="AQ6" s="179" t="s">
        <v>10</v>
      </c>
      <c r="AR6" s="187" t="s">
        <v>164</v>
      </c>
      <c r="AS6" s="186" t="s">
        <v>9</v>
      </c>
      <c r="AT6" s="179" t="s">
        <v>10</v>
      </c>
      <c r="AU6" s="187" t="s">
        <v>164</v>
      </c>
      <c r="AV6" s="186" t="s">
        <v>9</v>
      </c>
      <c r="AW6" s="179" t="s">
        <v>10</v>
      </c>
      <c r="AX6" s="187" t="s">
        <v>164</v>
      </c>
      <c r="AY6" s="186" t="s">
        <v>9</v>
      </c>
      <c r="AZ6" s="179" t="s">
        <v>10</v>
      </c>
      <c r="BA6" s="187" t="s">
        <v>164</v>
      </c>
      <c r="BB6" s="186" t="s">
        <v>9</v>
      </c>
      <c r="BC6" s="179" t="s">
        <v>10</v>
      </c>
      <c r="BD6" s="187" t="s">
        <v>164</v>
      </c>
      <c r="BE6" s="186" t="s">
        <v>9</v>
      </c>
      <c r="BF6" s="179" t="s">
        <v>10</v>
      </c>
      <c r="BG6" s="187" t="s">
        <v>164</v>
      </c>
      <c r="BH6" s="186" t="s">
        <v>9</v>
      </c>
      <c r="BI6" s="179" t="s">
        <v>10</v>
      </c>
      <c r="BJ6" s="187" t="s">
        <v>164</v>
      </c>
      <c r="BK6" s="186" t="s">
        <v>9</v>
      </c>
      <c r="BL6" s="179" t="s">
        <v>10</v>
      </c>
      <c r="BM6" s="187" t="s">
        <v>164</v>
      </c>
    </row>
    <row r="7" spans="1:65" ht="12.75" customHeight="1" x14ac:dyDescent="0.3">
      <c r="A7" s="17"/>
      <c r="B7" s="17"/>
      <c r="C7" s="35"/>
      <c r="D7" s="38"/>
      <c r="E7" s="38"/>
      <c r="F7" s="186">
        <f>SUM(F8:F23)</f>
        <v>0</v>
      </c>
      <c r="G7" s="179">
        <f t="shared" ref="G7:BL7" si="0">SUM(G8:G23)</f>
        <v>0</v>
      </c>
      <c r="H7" s="187">
        <f>IF(F7=10,"1",IF(F7&gt;=11,"2",0))</f>
        <v>0</v>
      </c>
      <c r="I7" s="186">
        <f t="shared" si="0"/>
        <v>11</v>
      </c>
      <c r="J7" s="179">
        <f t="shared" si="0"/>
        <v>9</v>
      </c>
      <c r="K7" s="187" t="str">
        <f>IF(I7=10,"1",IF(I7&gt;=11,"2",0))</f>
        <v>2</v>
      </c>
      <c r="L7" s="186">
        <f t="shared" si="0"/>
        <v>13</v>
      </c>
      <c r="M7" s="179">
        <f t="shared" si="0"/>
        <v>7</v>
      </c>
      <c r="N7" s="187" t="str">
        <f>IF(L7=10,"1",IF(L7&gt;=11,"2",0))</f>
        <v>2</v>
      </c>
      <c r="O7" s="186">
        <f t="shared" si="0"/>
        <v>9</v>
      </c>
      <c r="P7" s="179">
        <f t="shared" si="0"/>
        <v>11</v>
      </c>
      <c r="Q7" s="187">
        <f>IF(O7=10,"1",IF(O7&gt;=11,"2",0))</f>
        <v>0</v>
      </c>
      <c r="R7" s="186">
        <f t="shared" si="0"/>
        <v>13</v>
      </c>
      <c r="S7" s="179">
        <f>SUM(S8:S23)</f>
        <v>7</v>
      </c>
      <c r="T7" s="187" t="str">
        <f>IF(R7=10,"1",IF(R7&gt;=11,"2",0))</f>
        <v>2</v>
      </c>
      <c r="U7" s="186">
        <f t="shared" si="0"/>
        <v>0</v>
      </c>
      <c r="V7" s="179">
        <f t="shared" si="0"/>
        <v>0</v>
      </c>
      <c r="W7" s="187">
        <f>IF(U7=10,"1",IF(U7&gt;=11,"2",0))</f>
        <v>0</v>
      </c>
      <c r="X7" s="186">
        <f t="shared" si="0"/>
        <v>0</v>
      </c>
      <c r="Y7" s="179">
        <f t="shared" si="0"/>
        <v>0</v>
      </c>
      <c r="Z7" s="187">
        <f>IF(X7=10,"1",IF(X7&gt;=11,"2",0))</f>
        <v>0</v>
      </c>
      <c r="AA7" s="186">
        <f t="shared" si="0"/>
        <v>0</v>
      </c>
      <c r="AB7" s="179">
        <f t="shared" si="0"/>
        <v>0</v>
      </c>
      <c r="AC7" s="187">
        <f>IF(AA7=10,"1",IF(AA7&gt;=11,"2",0))</f>
        <v>0</v>
      </c>
      <c r="AD7" s="186">
        <f t="shared" si="0"/>
        <v>0</v>
      </c>
      <c r="AE7" s="179">
        <f t="shared" si="0"/>
        <v>0</v>
      </c>
      <c r="AF7" s="187">
        <f>IF(AD7=10,"1",IF(AD7&gt;=11,"2",0))</f>
        <v>0</v>
      </c>
      <c r="AG7" s="186">
        <f t="shared" si="0"/>
        <v>0</v>
      </c>
      <c r="AH7" s="179">
        <f t="shared" si="0"/>
        <v>0</v>
      </c>
      <c r="AI7" s="187">
        <f>IF(AG7=10,"1",IF(AG7&gt;=11,"2",0))</f>
        <v>0</v>
      </c>
      <c r="AJ7" s="186">
        <f t="shared" si="0"/>
        <v>0</v>
      </c>
      <c r="AK7" s="179">
        <f t="shared" si="0"/>
        <v>0</v>
      </c>
      <c r="AL7" s="187">
        <f>IF(AJ7=10,"1",IF(AJ7&gt;=11,"2",0))</f>
        <v>0</v>
      </c>
      <c r="AM7" s="186">
        <f t="shared" si="0"/>
        <v>0</v>
      </c>
      <c r="AN7" s="179">
        <f t="shared" si="0"/>
        <v>0</v>
      </c>
      <c r="AO7" s="187">
        <f>IF(AM7=10,"1",IF(AM7&gt;=11,"2",0))</f>
        <v>0</v>
      </c>
      <c r="AP7" s="186">
        <f t="shared" si="0"/>
        <v>0</v>
      </c>
      <c r="AQ7" s="179">
        <f t="shared" si="0"/>
        <v>0</v>
      </c>
      <c r="AR7" s="187">
        <f>IF(AP7=10,"1",IF(AP7&gt;=11,"2",0))</f>
        <v>0</v>
      </c>
      <c r="AS7" s="186">
        <f t="shared" si="0"/>
        <v>0</v>
      </c>
      <c r="AT7" s="179">
        <f t="shared" si="0"/>
        <v>0</v>
      </c>
      <c r="AU7" s="187">
        <f>IF(AS7=10,"1",IF(AS7&gt;=11,"2",0))</f>
        <v>0</v>
      </c>
      <c r="AV7" s="186">
        <f t="shared" si="0"/>
        <v>0</v>
      </c>
      <c r="AW7" s="179">
        <f t="shared" si="0"/>
        <v>0</v>
      </c>
      <c r="AX7" s="187">
        <f>IF(AV7=10,"1",IF(AV7&gt;=11,"2",0))</f>
        <v>0</v>
      </c>
      <c r="AY7" s="186">
        <f t="shared" si="0"/>
        <v>0</v>
      </c>
      <c r="AZ7" s="179">
        <f t="shared" si="0"/>
        <v>0</v>
      </c>
      <c r="BA7" s="187">
        <f>IF(AY7=10,"1",IF(AY7&gt;=11,"2",0))</f>
        <v>0</v>
      </c>
      <c r="BB7" s="186">
        <f t="shared" si="0"/>
        <v>0</v>
      </c>
      <c r="BC7" s="179">
        <f t="shared" si="0"/>
        <v>0</v>
      </c>
      <c r="BD7" s="187">
        <f>IF(BB7=10,"1",IF(BB7&gt;=11,"2",0))</f>
        <v>0</v>
      </c>
      <c r="BE7" s="186">
        <f t="shared" si="0"/>
        <v>0</v>
      </c>
      <c r="BF7" s="179">
        <f t="shared" si="0"/>
        <v>0</v>
      </c>
      <c r="BG7" s="187">
        <f>IF(BE7=10,"1",IF(BE7&gt;=11,"2",0))</f>
        <v>0</v>
      </c>
      <c r="BH7" s="186">
        <f t="shared" si="0"/>
        <v>0</v>
      </c>
      <c r="BI7" s="179">
        <f t="shared" si="0"/>
        <v>0</v>
      </c>
      <c r="BJ7" s="187">
        <f>IF(BH7=10,"1",IF(BH7&gt;=11,"2",0))</f>
        <v>0</v>
      </c>
      <c r="BK7" s="186">
        <f t="shared" si="0"/>
        <v>0</v>
      </c>
      <c r="BL7" s="179">
        <f t="shared" si="0"/>
        <v>0</v>
      </c>
      <c r="BM7" s="187">
        <f>IF(BK7=10,"1",IF(BK7&gt;=11,"2",0))</f>
        <v>0</v>
      </c>
    </row>
    <row r="8" spans="1:65" ht="12.75" customHeight="1" x14ac:dyDescent="0.3">
      <c r="A8" s="176" t="s">
        <v>3</v>
      </c>
      <c r="B8" s="177" t="s">
        <v>0</v>
      </c>
      <c r="C8" s="178" t="s">
        <v>91</v>
      </c>
      <c r="D8" s="173" t="s">
        <v>9</v>
      </c>
      <c r="E8" s="173" t="s">
        <v>10</v>
      </c>
      <c r="F8" s="188"/>
      <c r="G8" s="180"/>
      <c r="H8" s="189"/>
      <c r="I8" s="188"/>
      <c r="J8" s="180"/>
      <c r="K8" s="189"/>
      <c r="L8" s="188"/>
      <c r="M8" s="180"/>
      <c r="N8" s="189"/>
      <c r="O8" s="188"/>
      <c r="P8" s="180"/>
      <c r="Q8" s="189"/>
      <c r="R8" s="188"/>
      <c r="S8" s="180"/>
      <c r="T8" s="189"/>
      <c r="U8" s="188"/>
      <c r="V8" s="180"/>
      <c r="W8" s="189"/>
      <c r="X8" s="188"/>
      <c r="Y8" s="180"/>
      <c r="Z8" s="189"/>
      <c r="AA8" s="188"/>
      <c r="AB8" s="180"/>
      <c r="AC8" s="189"/>
      <c r="AD8" s="188"/>
      <c r="AE8" s="180"/>
      <c r="AF8" s="189"/>
      <c r="AG8" s="188"/>
      <c r="AH8" s="180"/>
      <c r="AI8" s="189"/>
      <c r="AJ8" s="188"/>
      <c r="AK8" s="180"/>
      <c r="AL8" s="189"/>
      <c r="AM8" s="188"/>
      <c r="AN8" s="180"/>
      <c r="AO8" s="189"/>
      <c r="AP8" s="188"/>
      <c r="AQ8" s="180"/>
      <c r="AR8" s="189"/>
      <c r="AS8" s="188"/>
      <c r="AT8" s="180"/>
      <c r="AU8" s="189"/>
      <c r="AV8" s="188"/>
      <c r="AW8" s="180"/>
      <c r="AX8" s="189"/>
      <c r="AY8" s="188"/>
      <c r="AZ8" s="180"/>
      <c r="BA8" s="189"/>
      <c r="BB8" s="188"/>
      <c r="BC8" s="180"/>
      <c r="BD8" s="189"/>
      <c r="BE8" s="188"/>
      <c r="BF8" s="180"/>
      <c r="BG8" s="189"/>
      <c r="BH8" s="188"/>
      <c r="BI8" s="180"/>
      <c r="BJ8" s="189"/>
      <c r="BK8" s="188"/>
      <c r="BL8" s="180"/>
      <c r="BM8" s="189"/>
    </row>
    <row r="9" spans="1:65" ht="12.75" customHeight="1" x14ac:dyDescent="0.25">
      <c r="A9" s="152">
        <f>IF(16-SUM(D9:E9)&lt;0,0,16-(SUM(D9:E9)))</f>
        <v>4</v>
      </c>
      <c r="B9" s="86" t="s">
        <v>261</v>
      </c>
      <c r="C9" s="183">
        <f>IF(ISBLANK(D$3),,(D9/(D9+E9)))</f>
        <v>0.5</v>
      </c>
      <c r="D9" s="184">
        <f t="shared" ref="D9:D23" si="1">F9+I9+L9+O9+R9+U9+X9+AA9+AD9+AG9+AJ9+AM9+AP9+AS9+AV9+AY9+BB9+BE9+BH9+BK9</f>
        <v>6</v>
      </c>
      <c r="E9" s="185">
        <f t="shared" ref="E9:E23" si="2">G9+J9+M9+P9+S9+V9+Y9+AB9+AE9+AH9+AK9+AN9+AQ9+AT9+AW9+AZ9+BC9+BF9+BI9+BL9</f>
        <v>6</v>
      </c>
      <c r="F9" s="190"/>
      <c r="G9" s="181"/>
      <c r="H9" s="191"/>
      <c r="I9" s="190">
        <v>2</v>
      </c>
      <c r="J9" s="181">
        <v>2</v>
      </c>
      <c r="K9" s="191"/>
      <c r="L9" s="190">
        <v>0</v>
      </c>
      <c r="M9" s="181">
        <v>0</v>
      </c>
      <c r="N9" s="191"/>
      <c r="O9" s="190">
        <v>2</v>
      </c>
      <c r="P9" s="181">
        <v>2</v>
      </c>
      <c r="Q9" s="191"/>
      <c r="R9" s="190">
        <v>2</v>
      </c>
      <c r="S9" s="181">
        <v>2</v>
      </c>
      <c r="T9" s="191"/>
      <c r="U9" s="190"/>
      <c r="V9" s="181"/>
      <c r="W9" s="191"/>
      <c r="X9" s="190"/>
      <c r="Y9" s="181"/>
      <c r="Z9" s="191"/>
      <c r="AA9" s="190"/>
      <c r="AB9" s="181"/>
      <c r="AC9" s="191"/>
      <c r="AD9" s="190"/>
      <c r="AE9" s="181"/>
      <c r="AF9" s="191"/>
      <c r="AG9" s="190"/>
      <c r="AH9" s="181"/>
      <c r="AI9" s="191"/>
      <c r="AJ9" s="190"/>
      <c r="AK9" s="181"/>
      <c r="AL9" s="191"/>
      <c r="AM9" s="190"/>
      <c r="AN9" s="181"/>
      <c r="AO9" s="191"/>
      <c r="AP9" s="190"/>
      <c r="AQ9" s="181"/>
      <c r="AR9" s="191"/>
      <c r="AS9" s="190"/>
      <c r="AT9" s="181"/>
      <c r="AU9" s="191"/>
      <c r="AV9" s="190"/>
      <c r="AW9" s="181"/>
      <c r="AX9" s="191"/>
      <c r="AY9" s="190"/>
      <c r="AZ9" s="181"/>
      <c r="BA9" s="191"/>
      <c r="BB9" s="190"/>
      <c r="BC9" s="181"/>
      <c r="BD9" s="191"/>
      <c r="BE9" s="190"/>
      <c r="BF9" s="181"/>
      <c r="BG9" s="191"/>
      <c r="BH9" s="190"/>
      <c r="BI9" s="181"/>
      <c r="BJ9" s="191"/>
      <c r="BK9" s="190"/>
      <c r="BL9" s="181"/>
      <c r="BM9" s="191"/>
    </row>
    <row r="10" spans="1:65" ht="12.75" customHeight="1" x14ac:dyDescent="0.25">
      <c r="A10" s="152">
        <f t="shared" ref="A10:A23" si="3">IF(16-SUM(D10:E10)&lt;0,0,16-(SUM(D10:E10)))</f>
        <v>7</v>
      </c>
      <c r="B10" s="86" t="s">
        <v>255</v>
      </c>
      <c r="C10" s="183">
        <f t="shared" ref="C10:C23" si="4">IF(ISBLANK(D$3),,(D10/(D10+E10)))</f>
        <v>0.22222222222222221</v>
      </c>
      <c r="D10" s="184">
        <f t="shared" si="1"/>
        <v>2</v>
      </c>
      <c r="E10" s="185">
        <f t="shared" si="2"/>
        <v>7</v>
      </c>
      <c r="F10" s="190"/>
      <c r="G10" s="181"/>
      <c r="H10" s="191"/>
      <c r="I10" s="190">
        <v>0</v>
      </c>
      <c r="J10" s="181">
        <v>2</v>
      </c>
      <c r="K10" s="191"/>
      <c r="L10" s="190">
        <v>2</v>
      </c>
      <c r="M10" s="181">
        <v>1</v>
      </c>
      <c r="N10" s="191"/>
      <c r="O10" s="190">
        <v>0</v>
      </c>
      <c r="P10" s="181">
        <v>2</v>
      </c>
      <c r="Q10" s="191"/>
      <c r="R10" s="190">
        <v>0</v>
      </c>
      <c r="S10" s="181">
        <v>2</v>
      </c>
      <c r="T10" s="191"/>
      <c r="U10" s="190"/>
      <c r="V10" s="181"/>
      <c r="W10" s="191"/>
      <c r="X10" s="190"/>
      <c r="Y10" s="181"/>
      <c r="Z10" s="191"/>
      <c r="AA10" s="190"/>
      <c r="AB10" s="181"/>
      <c r="AC10" s="191"/>
      <c r="AD10" s="190"/>
      <c r="AE10" s="181"/>
      <c r="AF10" s="191"/>
      <c r="AG10" s="190"/>
      <c r="AH10" s="182"/>
      <c r="AI10" s="195"/>
      <c r="AJ10" s="196"/>
      <c r="AK10" s="182"/>
      <c r="AL10" s="195"/>
      <c r="AM10" s="196"/>
      <c r="AN10" s="182"/>
      <c r="AO10" s="195"/>
      <c r="AP10" s="196"/>
      <c r="AQ10" s="181"/>
      <c r="AR10" s="191"/>
      <c r="AS10" s="190"/>
      <c r="AT10" s="181"/>
      <c r="AU10" s="191"/>
      <c r="AV10" s="190"/>
      <c r="AW10" s="181"/>
      <c r="AX10" s="191"/>
      <c r="AY10" s="190"/>
      <c r="AZ10" s="181"/>
      <c r="BA10" s="191"/>
      <c r="BB10" s="190"/>
      <c r="BC10" s="181"/>
      <c r="BD10" s="191"/>
      <c r="BE10" s="190"/>
      <c r="BF10" s="181"/>
      <c r="BG10" s="191"/>
      <c r="BH10" s="190"/>
      <c r="BI10" s="181"/>
      <c r="BJ10" s="191"/>
      <c r="BK10" s="190"/>
      <c r="BL10" s="181"/>
      <c r="BM10" s="191"/>
    </row>
    <row r="11" spans="1:65" ht="12.75" customHeight="1" x14ac:dyDescent="0.25">
      <c r="A11" s="152">
        <f t="shared" si="3"/>
        <v>7</v>
      </c>
      <c r="B11" s="86" t="s">
        <v>260</v>
      </c>
      <c r="C11" s="183">
        <f t="shared" si="4"/>
        <v>0.44444444444444442</v>
      </c>
      <c r="D11" s="184">
        <f t="shared" si="1"/>
        <v>4</v>
      </c>
      <c r="E11" s="185">
        <f t="shared" si="2"/>
        <v>5</v>
      </c>
      <c r="F11" s="190"/>
      <c r="G11" s="181"/>
      <c r="H11" s="191"/>
      <c r="I11" s="190">
        <v>1</v>
      </c>
      <c r="J11" s="181">
        <v>1</v>
      </c>
      <c r="K11" s="191"/>
      <c r="L11" s="190">
        <v>2</v>
      </c>
      <c r="M11" s="181">
        <v>1</v>
      </c>
      <c r="N11" s="191"/>
      <c r="O11" s="190">
        <v>1</v>
      </c>
      <c r="P11" s="181">
        <v>1</v>
      </c>
      <c r="Q11" s="191"/>
      <c r="R11" s="190">
        <v>0</v>
      </c>
      <c r="S11" s="181">
        <v>2</v>
      </c>
      <c r="T11" s="191"/>
      <c r="U11" s="190"/>
      <c r="V11" s="181"/>
      <c r="W11" s="191"/>
      <c r="X11" s="190"/>
      <c r="Y11" s="181"/>
      <c r="Z11" s="191"/>
      <c r="AA11" s="190"/>
      <c r="AB11" s="181"/>
      <c r="AC11" s="191"/>
      <c r="AD11" s="190"/>
      <c r="AE11" s="181"/>
      <c r="AF11" s="191"/>
      <c r="AG11" s="190"/>
      <c r="AH11" s="182"/>
      <c r="AI11" s="195"/>
      <c r="AJ11" s="196"/>
      <c r="AK11" s="182"/>
      <c r="AL11" s="195"/>
      <c r="AM11" s="196"/>
      <c r="AN11" s="182"/>
      <c r="AO11" s="195"/>
      <c r="AP11" s="196"/>
      <c r="AQ11" s="181"/>
      <c r="AR11" s="191"/>
      <c r="AS11" s="190"/>
      <c r="AT11" s="181"/>
      <c r="AU11" s="191"/>
      <c r="AV11" s="190"/>
      <c r="AW11" s="181"/>
      <c r="AX11" s="191"/>
      <c r="AY11" s="190"/>
      <c r="AZ11" s="181"/>
      <c r="BA11" s="191"/>
      <c r="BB11" s="190"/>
      <c r="BC11" s="181"/>
      <c r="BD11" s="191"/>
      <c r="BE11" s="190"/>
      <c r="BF11" s="181"/>
      <c r="BG11" s="191"/>
      <c r="BH11" s="190"/>
      <c r="BI11" s="181"/>
      <c r="BJ11" s="191"/>
      <c r="BK11" s="190"/>
      <c r="BL11" s="181"/>
      <c r="BM11" s="191"/>
    </row>
    <row r="12" spans="1:65" ht="12.75" customHeight="1" x14ac:dyDescent="0.25">
      <c r="A12" s="152">
        <f t="shared" si="3"/>
        <v>4</v>
      </c>
      <c r="B12" s="86" t="s">
        <v>249</v>
      </c>
      <c r="C12" s="183">
        <f t="shared" si="4"/>
        <v>0.75</v>
      </c>
      <c r="D12" s="184">
        <f t="shared" si="1"/>
        <v>9</v>
      </c>
      <c r="E12" s="185">
        <f t="shared" si="2"/>
        <v>3</v>
      </c>
      <c r="F12" s="190"/>
      <c r="G12" s="181"/>
      <c r="H12" s="191"/>
      <c r="I12" s="190">
        <v>3</v>
      </c>
      <c r="J12" s="181">
        <v>1</v>
      </c>
      <c r="K12" s="191"/>
      <c r="L12" s="190">
        <v>0</v>
      </c>
      <c r="M12" s="181">
        <v>0</v>
      </c>
      <c r="N12" s="191"/>
      <c r="O12" s="190">
        <v>2</v>
      </c>
      <c r="P12" s="181">
        <v>2</v>
      </c>
      <c r="Q12" s="191"/>
      <c r="R12" s="190">
        <v>4</v>
      </c>
      <c r="S12" s="181">
        <v>0</v>
      </c>
      <c r="T12" s="191"/>
      <c r="U12" s="190"/>
      <c r="V12" s="181"/>
      <c r="W12" s="191"/>
      <c r="X12" s="190"/>
      <c r="Y12" s="181"/>
      <c r="Z12" s="191"/>
      <c r="AA12" s="190"/>
      <c r="AB12" s="181"/>
      <c r="AC12" s="191"/>
      <c r="AD12" s="190"/>
      <c r="AE12" s="181"/>
      <c r="AF12" s="191"/>
      <c r="AG12" s="190"/>
      <c r="AH12" s="182"/>
      <c r="AI12" s="195"/>
      <c r="AJ12" s="196"/>
      <c r="AK12" s="182"/>
      <c r="AL12" s="195"/>
      <c r="AM12" s="196"/>
      <c r="AN12" s="182"/>
      <c r="AO12" s="195"/>
      <c r="AP12" s="196"/>
      <c r="AQ12" s="182"/>
      <c r="AR12" s="195"/>
      <c r="AS12" s="196"/>
      <c r="AT12" s="181"/>
      <c r="AU12" s="191"/>
      <c r="AV12" s="190"/>
      <c r="AW12" s="181"/>
      <c r="AX12" s="191"/>
      <c r="AY12" s="190"/>
      <c r="AZ12" s="181"/>
      <c r="BA12" s="191"/>
      <c r="BB12" s="190"/>
      <c r="BC12" s="181"/>
      <c r="BD12" s="191"/>
      <c r="BE12" s="190"/>
      <c r="BF12" s="181"/>
      <c r="BG12" s="191"/>
      <c r="BH12" s="190"/>
      <c r="BI12" s="181"/>
      <c r="BJ12" s="191"/>
      <c r="BK12" s="190"/>
      <c r="BL12" s="181"/>
      <c r="BM12" s="191"/>
    </row>
    <row r="13" spans="1:65" ht="12.75" customHeight="1" x14ac:dyDescent="0.25">
      <c r="A13" s="152">
        <f t="shared" si="3"/>
        <v>1</v>
      </c>
      <c r="B13" s="86" t="s">
        <v>250</v>
      </c>
      <c r="C13" s="183">
        <f t="shared" si="4"/>
        <v>0.66666666666666663</v>
      </c>
      <c r="D13" s="184">
        <f t="shared" si="1"/>
        <v>10</v>
      </c>
      <c r="E13" s="185">
        <f t="shared" si="2"/>
        <v>5</v>
      </c>
      <c r="F13" s="190"/>
      <c r="G13" s="181"/>
      <c r="H13" s="191"/>
      <c r="I13" s="190">
        <v>3</v>
      </c>
      <c r="J13" s="181">
        <v>1</v>
      </c>
      <c r="K13" s="191"/>
      <c r="L13" s="190">
        <v>2</v>
      </c>
      <c r="M13" s="181">
        <v>1</v>
      </c>
      <c r="N13" s="191"/>
      <c r="O13" s="190">
        <v>1</v>
      </c>
      <c r="P13" s="181">
        <v>3</v>
      </c>
      <c r="Q13" s="191"/>
      <c r="R13" s="190">
        <v>4</v>
      </c>
      <c r="S13" s="181">
        <v>0</v>
      </c>
      <c r="T13" s="191"/>
      <c r="U13" s="190"/>
      <c r="V13" s="181"/>
      <c r="W13" s="191"/>
      <c r="X13" s="190"/>
      <c r="Y13" s="181"/>
      <c r="Z13" s="191"/>
      <c r="AA13" s="190"/>
      <c r="AB13" s="181"/>
      <c r="AC13" s="191"/>
      <c r="AD13" s="190"/>
      <c r="AE13" s="181"/>
      <c r="AF13" s="191"/>
      <c r="AG13" s="190"/>
      <c r="AH13" s="182"/>
      <c r="AI13" s="195"/>
      <c r="AJ13" s="196"/>
      <c r="AK13" s="182"/>
      <c r="AL13" s="195"/>
      <c r="AM13" s="196"/>
      <c r="AN13" s="182"/>
      <c r="AO13" s="195"/>
      <c r="AP13" s="196"/>
      <c r="AQ13" s="181"/>
      <c r="AR13" s="191"/>
      <c r="AS13" s="190"/>
      <c r="AT13" s="181"/>
      <c r="AU13" s="191"/>
      <c r="AV13" s="190"/>
      <c r="AW13" s="181"/>
      <c r="AX13" s="191"/>
      <c r="AY13" s="190"/>
      <c r="AZ13" s="181"/>
      <c r="BA13" s="191"/>
      <c r="BB13" s="190"/>
      <c r="BC13" s="181"/>
      <c r="BD13" s="191"/>
      <c r="BE13" s="190"/>
      <c r="BF13" s="181"/>
      <c r="BG13" s="191"/>
      <c r="BH13" s="190"/>
      <c r="BI13" s="181"/>
      <c r="BJ13" s="191"/>
      <c r="BK13" s="190"/>
      <c r="BL13" s="181"/>
      <c r="BM13" s="191"/>
    </row>
    <row r="14" spans="1:65" ht="12.75" customHeight="1" x14ac:dyDescent="0.25">
      <c r="A14" s="152">
        <f t="shared" si="3"/>
        <v>0</v>
      </c>
      <c r="B14" s="86" t="s">
        <v>252</v>
      </c>
      <c r="C14" s="183">
        <f t="shared" si="4"/>
        <v>0.6875</v>
      </c>
      <c r="D14" s="184">
        <f t="shared" si="1"/>
        <v>11</v>
      </c>
      <c r="E14" s="185">
        <f t="shared" si="2"/>
        <v>5</v>
      </c>
      <c r="F14" s="190"/>
      <c r="G14" s="181"/>
      <c r="H14" s="191"/>
      <c r="I14" s="190">
        <v>2</v>
      </c>
      <c r="J14" s="181">
        <v>2</v>
      </c>
      <c r="K14" s="191"/>
      <c r="L14" s="190">
        <v>3</v>
      </c>
      <c r="M14" s="181">
        <v>1</v>
      </c>
      <c r="N14" s="191"/>
      <c r="O14" s="190">
        <v>3</v>
      </c>
      <c r="P14" s="181">
        <v>1</v>
      </c>
      <c r="Q14" s="191"/>
      <c r="R14" s="190">
        <v>3</v>
      </c>
      <c r="S14" s="181">
        <v>1</v>
      </c>
      <c r="T14" s="191"/>
      <c r="U14" s="190"/>
      <c r="V14" s="181"/>
      <c r="W14" s="191"/>
      <c r="X14" s="190"/>
      <c r="Y14" s="181"/>
      <c r="Z14" s="191"/>
      <c r="AA14" s="190"/>
      <c r="AB14" s="181"/>
      <c r="AC14" s="191"/>
      <c r="AD14" s="190"/>
      <c r="AE14" s="181"/>
      <c r="AF14" s="191"/>
      <c r="AG14" s="190"/>
      <c r="AH14" s="181"/>
      <c r="AI14" s="191"/>
      <c r="AJ14" s="190"/>
      <c r="AK14" s="181"/>
      <c r="AL14" s="191"/>
      <c r="AM14" s="190"/>
      <c r="AN14" s="182"/>
      <c r="AO14" s="195"/>
      <c r="AP14" s="196"/>
      <c r="AQ14" s="182"/>
      <c r="AR14" s="195"/>
      <c r="AS14" s="196"/>
      <c r="AT14" s="181"/>
      <c r="AU14" s="191"/>
      <c r="AV14" s="190"/>
      <c r="AW14" s="181"/>
      <c r="AX14" s="191"/>
      <c r="AY14" s="190"/>
      <c r="AZ14" s="181"/>
      <c r="BA14" s="191"/>
      <c r="BB14" s="190"/>
      <c r="BC14" s="181"/>
      <c r="BD14" s="191"/>
      <c r="BE14" s="190"/>
      <c r="BF14" s="181"/>
      <c r="BG14" s="191"/>
      <c r="BH14" s="190"/>
      <c r="BI14" s="181"/>
      <c r="BJ14" s="191"/>
      <c r="BK14" s="190"/>
      <c r="BL14" s="181"/>
      <c r="BM14" s="191"/>
    </row>
    <row r="15" spans="1:65" ht="12.75" customHeight="1" x14ac:dyDescent="0.25">
      <c r="A15" s="152">
        <f t="shared" si="3"/>
        <v>12</v>
      </c>
      <c r="B15" s="86" t="s">
        <v>251</v>
      </c>
      <c r="C15" s="183">
        <f t="shared" si="4"/>
        <v>1</v>
      </c>
      <c r="D15" s="184">
        <f t="shared" si="1"/>
        <v>4</v>
      </c>
      <c r="E15" s="185">
        <f t="shared" si="2"/>
        <v>0</v>
      </c>
      <c r="F15" s="190"/>
      <c r="G15" s="181"/>
      <c r="H15" s="191"/>
      <c r="I15" s="190"/>
      <c r="J15" s="181"/>
      <c r="K15" s="191"/>
      <c r="L15" s="190">
        <v>4</v>
      </c>
      <c r="M15" s="181">
        <v>0</v>
      </c>
      <c r="N15" s="191"/>
      <c r="O15" s="190">
        <v>0</v>
      </c>
      <c r="P15" s="181">
        <v>0</v>
      </c>
      <c r="Q15" s="191"/>
      <c r="R15" s="190">
        <v>0</v>
      </c>
      <c r="S15" s="181">
        <v>0</v>
      </c>
      <c r="T15" s="191"/>
      <c r="U15" s="190"/>
      <c r="V15" s="181"/>
      <c r="W15" s="191"/>
      <c r="X15" s="190"/>
      <c r="Y15" s="181"/>
      <c r="Z15" s="191"/>
      <c r="AA15" s="190"/>
      <c r="AB15" s="181"/>
      <c r="AC15" s="191"/>
      <c r="AD15" s="190"/>
      <c r="AE15" s="181"/>
      <c r="AF15" s="191"/>
      <c r="AG15" s="190"/>
      <c r="AH15" s="181"/>
      <c r="AI15" s="191"/>
      <c r="AJ15" s="190"/>
      <c r="AK15" s="182"/>
      <c r="AL15" s="195"/>
      <c r="AM15" s="196"/>
      <c r="AN15" s="182"/>
      <c r="AO15" s="195"/>
      <c r="AP15" s="196"/>
      <c r="AQ15" s="182"/>
      <c r="AR15" s="195"/>
      <c r="AS15" s="196"/>
      <c r="AT15" s="181"/>
      <c r="AU15" s="191"/>
      <c r="AV15" s="190"/>
      <c r="AW15" s="181"/>
      <c r="AX15" s="191"/>
      <c r="AY15" s="190"/>
      <c r="AZ15" s="181"/>
      <c r="BA15" s="191"/>
      <c r="BB15" s="190"/>
      <c r="BC15" s="181"/>
      <c r="BD15" s="191"/>
      <c r="BE15" s="190"/>
      <c r="BF15" s="181"/>
      <c r="BG15" s="191"/>
      <c r="BH15" s="190"/>
      <c r="BI15" s="181"/>
      <c r="BJ15" s="191"/>
      <c r="BK15" s="190"/>
      <c r="BL15" s="181"/>
      <c r="BM15" s="191"/>
    </row>
    <row r="16" spans="1:65" ht="12.75" customHeight="1" x14ac:dyDescent="0.25">
      <c r="A16" s="152">
        <f t="shared" si="3"/>
        <v>13</v>
      </c>
      <c r="B16" s="86" t="s">
        <v>253</v>
      </c>
      <c r="C16" s="183">
        <f t="shared" si="4"/>
        <v>0</v>
      </c>
      <c r="D16" s="184">
        <f t="shared" si="1"/>
        <v>0</v>
      </c>
      <c r="E16" s="185">
        <f t="shared" si="2"/>
        <v>3</v>
      </c>
      <c r="F16" s="190"/>
      <c r="G16" s="181"/>
      <c r="H16" s="191"/>
      <c r="I16" s="190"/>
      <c r="J16" s="181"/>
      <c r="K16" s="191"/>
      <c r="L16" s="190">
        <v>0</v>
      </c>
      <c r="M16" s="181">
        <v>3</v>
      </c>
      <c r="N16" s="191"/>
      <c r="O16" s="190">
        <v>0</v>
      </c>
      <c r="P16" s="181">
        <v>0</v>
      </c>
      <c r="Q16" s="191"/>
      <c r="R16" s="190">
        <v>0</v>
      </c>
      <c r="S16" s="181">
        <v>0</v>
      </c>
      <c r="T16" s="191"/>
      <c r="U16" s="190"/>
      <c r="V16" s="181"/>
      <c r="W16" s="191"/>
      <c r="X16" s="190"/>
      <c r="Y16" s="181"/>
      <c r="Z16" s="191"/>
      <c r="AA16" s="190"/>
      <c r="AB16" s="181"/>
      <c r="AC16" s="191"/>
      <c r="AD16" s="190"/>
      <c r="AE16" s="181"/>
      <c r="AF16" s="191"/>
      <c r="AG16" s="190"/>
      <c r="AH16" s="181"/>
      <c r="AI16" s="191"/>
      <c r="AJ16" s="190"/>
      <c r="AK16" s="181"/>
      <c r="AL16" s="191"/>
      <c r="AM16" s="190"/>
      <c r="AN16" s="182"/>
      <c r="AO16" s="195"/>
      <c r="AP16" s="196"/>
      <c r="AQ16" s="182"/>
      <c r="AR16" s="195"/>
      <c r="AS16" s="196"/>
      <c r="AT16" s="181"/>
      <c r="AU16" s="191"/>
      <c r="AV16" s="190"/>
      <c r="AW16" s="181"/>
      <c r="AX16" s="191"/>
      <c r="AY16" s="190"/>
      <c r="AZ16" s="181"/>
      <c r="BA16" s="191"/>
      <c r="BB16" s="190"/>
      <c r="BC16" s="181"/>
      <c r="BD16" s="191"/>
      <c r="BE16" s="190"/>
      <c r="BF16" s="181"/>
      <c r="BG16" s="191"/>
      <c r="BH16" s="190"/>
      <c r="BI16" s="181"/>
      <c r="BJ16" s="191"/>
      <c r="BK16" s="190"/>
      <c r="BL16" s="181"/>
      <c r="BM16" s="191"/>
    </row>
    <row r="17" spans="1:65" ht="12.75" customHeight="1" x14ac:dyDescent="0.25">
      <c r="A17" s="152">
        <f t="shared" si="3"/>
        <v>16</v>
      </c>
      <c r="B17" s="86" t="s">
        <v>234</v>
      </c>
      <c r="C17" s="183" t="e">
        <f t="shared" si="4"/>
        <v>#DIV/0!</v>
      </c>
      <c r="D17" s="184">
        <f t="shared" si="1"/>
        <v>0</v>
      </c>
      <c r="E17" s="185">
        <f t="shared" si="2"/>
        <v>0</v>
      </c>
      <c r="F17" s="190"/>
      <c r="G17" s="181"/>
      <c r="H17" s="191"/>
      <c r="I17" s="190"/>
      <c r="J17" s="181"/>
      <c r="K17" s="191"/>
      <c r="L17" s="190"/>
      <c r="M17" s="181"/>
      <c r="N17" s="191"/>
      <c r="O17" s="190"/>
      <c r="P17" s="181"/>
      <c r="Q17" s="191"/>
      <c r="R17" s="190"/>
      <c r="S17" s="181"/>
      <c r="T17" s="191"/>
      <c r="U17" s="190"/>
      <c r="V17" s="181"/>
      <c r="W17" s="191"/>
      <c r="X17" s="190"/>
      <c r="Y17" s="181"/>
      <c r="Z17" s="191"/>
      <c r="AA17" s="190"/>
      <c r="AB17" s="181"/>
      <c r="AC17" s="191"/>
      <c r="AD17" s="190"/>
      <c r="AE17" s="181"/>
      <c r="AF17" s="191"/>
      <c r="AG17" s="190"/>
      <c r="AH17" s="181"/>
      <c r="AI17" s="191"/>
      <c r="AJ17" s="190"/>
      <c r="AK17" s="181"/>
      <c r="AL17" s="191"/>
      <c r="AM17" s="190"/>
      <c r="AN17" s="182"/>
      <c r="AO17" s="195"/>
      <c r="AP17" s="196"/>
      <c r="AQ17" s="182"/>
      <c r="AR17" s="195"/>
      <c r="AS17" s="196"/>
      <c r="AT17" s="181"/>
      <c r="AU17" s="191"/>
      <c r="AV17" s="190"/>
      <c r="AW17" s="181"/>
      <c r="AX17" s="191"/>
      <c r="AY17" s="190"/>
      <c r="AZ17" s="181"/>
      <c r="BA17" s="191"/>
      <c r="BB17" s="190"/>
      <c r="BC17" s="181"/>
      <c r="BD17" s="191"/>
      <c r="BE17" s="190"/>
      <c r="BF17" s="181"/>
      <c r="BG17" s="191"/>
      <c r="BH17" s="190"/>
      <c r="BI17" s="181"/>
      <c r="BJ17" s="191"/>
      <c r="BK17" s="190"/>
      <c r="BL17" s="181"/>
      <c r="BM17" s="191"/>
    </row>
    <row r="18" spans="1:65" ht="12.75" customHeight="1" x14ac:dyDescent="0.25">
      <c r="A18" s="152">
        <f t="shared" si="3"/>
        <v>16</v>
      </c>
      <c r="B18" s="86" t="s">
        <v>235</v>
      </c>
      <c r="C18" s="183" t="e">
        <f t="shared" si="4"/>
        <v>#DIV/0!</v>
      </c>
      <c r="D18" s="184">
        <f t="shared" si="1"/>
        <v>0</v>
      </c>
      <c r="E18" s="185">
        <f t="shared" si="2"/>
        <v>0</v>
      </c>
      <c r="F18" s="190"/>
      <c r="G18" s="181"/>
      <c r="H18" s="191"/>
      <c r="I18" s="190"/>
      <c r="J18" s="181"/>
      <c r="K18" s="191"/>
      <c r="L18" s="190"/>
      <c r="M18" s="181"/>
      <c r="N18" s="191"/>
      <c r="O18" s="190"/>
      <c r="P18" s="181"/>
      <c r="Q18" s="191"/>
      <c r="R18" s="190"/>
      <c r="S18" s="181"/>
      <c r="T18" s="191"/>
      <c r="U18" s="190"/>
      <c r="V18" s="181"/>
      <c r="W18" s="191"/>
      <c r="X18" s="190"/>
      <c r="Y18" s="181"/>
      <c r="Z18" s="191"/>
      <c r="AA18" s="190"/>
      <c r="AB18" s="181"/>
      <c r="AC18" s="191"/>
      <c r="AD18" s="190"/>
      <c r="AE18" s="181"/>
      <c r="AF18" s="191"/>
      <c r="AG18" s="190"/>
      <c r="AH18" s="181"/>
      <c r="AI18" s="191"/>
      <c r="AJ18" s="190"/>
      <c r="AK18" s="181"/>
      <c r="AL18" s="191"/>
      <c r="AM18" s="190"/>
      <c r="AN18" s="181"/>
      <c r="AO18" s="191"/>
      <c r="AP18" s="190"/>
      <c r="AQ18" s="182"/>
      <c r="AR18" s="195"/>
      <c r="AS18" s="196"/>
      <c r="AT18" s="181"/>
      <c r="AU18" s="191"/>
      <c r="AV18" s="190"/>
      <c r="AW18" s="181"/>
      <c r="AX18" s="191"/>
      <c r="AY18" s="190"/>
      <c r="AZ18" s="181"/>
      <c r="BA18" s="191"/>
      <c r="BB18" s="190"/>
      <c r="BC18" s="181"/>
      <c r="BD18" s="191"/>
      <c r="BE18" s="190"/>
      <c r="BF18" s="181"/>
      <c r="BG18" s="191"/>
      <c r="BH18" s="190"/>
      <c r="BI18" s="181"/>
      <c r="BJ18" s="191"/>
      <c r="BK18" s="190"/>
      <c r="BL18" s="181"/>
      <c r="BM18" s="191"/>
    </row>
    <row r="19" spans="1:65" ht="12.75" customHeight="1" x14ac:dyDescent="0.25">
      <c r="A19" s="152">
        <f t="shared" si="3"/>
        <v>16</v>
      </c>
      <c r="B19" s="86" t="s">
        <v>236</v>
      </c>
      <c r="C19" s="183" t="e">
        <f t="shared" si="4"/>
        <v>#DIV/0!</v>
      </c>
      <c r="D19" s="184">
        <f t="shared" si="1"/>
        <v>0</v>
      </c>
      <c r="E19" s="185">
        <f t="shared" si="2"/>
        <v>0</v>
      </c>
      <c r="F19" s="190"/>
      <c r="G19" s="181"/>
      <c r="H19" s="191"/>
      <c r="I19" s="190"/>
      <c r="J19" s="181"/>
      <c r="K19" s="191"/>
      <c r="L19" s="190"/>
      <c r="M19" s="181"/>
      <c r="N19" s="191"/>
      <c r="O19" s="190"/>
      <c r="P19" s="181"/>
      <c r="Q19" s="191"/>
      <c r="R19" s="190"/>
      <c r="S19" s="181"/>
      <c r="T19" s="191"/>
      <c r="U19" s="190"/>
      <c r="V19" s="181"/>
      <c r="W19" s="191"/>
      <c r="X19" s="190"/>
      <c r="Y19" s="181"/>
      <c r="Z19" s="191"/>
      <c r="AA19" s="190"/>
      <c r="AB19" s="181"/>
      <c r="AC19" s="191"/>
      <c r="AD19" s="190"/>
      <c r="AE19" s="181"/>
      <c r="AF19" s="191"/>
      <c r="AG19" s="190"/>
      <c r="AH19" s="181"/>
      <c r="AI19" s="191"/>
      <c r="AJ19" s="190"/>
      <c r="AK19" s="181"/>
      <c r="AL19" s="191"/>
      <c r="AM19" s="190"/>
      <c r="AN19" s="181"/>
      <c r="AO19" s="191"/>
      <c r="AP19" s="190"/>
      <c r="AQ19" s="181"/>
      <c r="AR19" s="191"/>
      <c r="AS19" s="190"/>
      <c r="AT19" s="181"/>
      <c r="AU19" s="191"/>
      <c r="AV19" s="190"/>
      <c r="AW19" s="181"/>
      <c r="AX19" s="191"/>
      <c r="AY19" s="190"/>
      <c r="AZ19" s="181"/>
      <c r="BA19" s="191"/>
      <c r="BB19" s="190"/>
      <c r="BC19" s="181"/>
      <c r="BD19" s="191"/>
      <c r="BE19" s="190"/>
      <c r="BF19" s="181"/>
      <c r="BG19" s="191"/>
      <c r="BH19" s="190"/>
      <c r="BI19" s="181"/>
      <c r="BJ19" s="191"/>
      <c r="BK19" s="190"/>
      <c r="BL19" s="181"/>
      <c r="BM19" s="191"/>
    </row>
    <row r="20" spans="1:65" ht="12.75" customHeight="1" x14ac:dyDescent="0.25">
      <c r="A20" s="152">
        <f t="shared" si="3"/>
        <v>16</v>
      </c>
      <c r="B20" s="86" t="s">
        <v>237</v>
      </c>
      <c r="C20" s="183" t="e">
        <f t="shared" si="4"/>
        <v>#DIV/0!</v>
      </c>
      <c r="D20" s="184">
        <f t="shared" si="1"/>
        <v>0</v>
      </c>
      <c r="E20" s="185">
        <f t="shared" si="2"/>
        <v>0</v>
      </c>
      <c r="F20" s="190"/>
      <c r="G20" s="181"/>
      <c r="H20" s="191"/>
      <c r="I20" s="190"/>
      <c r="J20" s="181"/>
      <c r="K20" s="191"/>
      <c r="L20" s="190"/>
      <c r="M20" s="181"/>
      <c r="N20" s="191"/>
      <c r="O20" s="190"/>
      <c r="P20" s="181"/>
      <c r="Q20" s="191"/>
      <c r="R20" s="190"/>
      <c r="S20" s="181"/>
      <c r="T20" s="191"/>
      <c r="U20" s="190"/>
      <c r="V20" s="181"/>
      <c r="W20" s="191"/>
      <c r="X20" s="190"/>
      <c r="Y20" s="181"/>
      <c r="Z20" s="191"/>
      <c r="AA20" s="190"/>
      <c r="AB20" s="181"/>
      <c r="AC20" s="191"/>
      <c r="AD20" s="190"/>
      <c r="AE20" s="181"/>
      <c r="AF20" s="191"/>
      <c r="AG20" s="190"/>
      <c r="AH20" s="181"/>
      <c r="AI20" s="191"/>
      <c r="AJ20" s="190"/>
      <c r="AK20" s="181"/>
      <c r="AL20" s="191"/>
      <c r="AM20" s="190"/>
      <c r="AN20" s="181"/>
      <c r="AO20" s="191"/>
      <c r="AP20" s="190"/>
      <c r="AQ20" s="181"/>
      <c r="AR20" s="191"/>
      <c r="AS20" s="190"/>
      <c r="AT20" s="181"/>
      <c r="AU20" s="191"/>
      <c r="AV20" s="190"/>
      <c r="AW20" s="181"/>
      <c r="AX20" s="191"/>
      <c r="AY20" s="190"/>
      <c r="AZ20" s="181"/>
      <c r="BA20" s="191"/>
      <c r="BB20" s="190"/>
      <c r="BC20" s="181"/>
      <c r="BD20" s="191"/>
      <c r="BE20" s="190"/>
      <c r="BF20" s="181"/>
      <c r="BG20" s="191"/>
      <c r="BH20" s="190"/>
      <c r="BI20" s="181"/>
      <c r="BJ20" s="191"/>
      <c r="BK20" s="190"/>
      <c r="BL20" s="181"/>
      <c r="BM20" s="191"/>
    </row>
    <row r="21" spans="1:65" ht="12.75" customHeight="1" x14ac:dyDescent="0.25">
      <c r="A21" s="152">
        <f t="shared" si="3"/>
        <v>16</v>
      </c>
      <c r="B21" s="86" t="s">
        <v>238</v>
      </c>
      <c r="C21" s="183" t="e">
        <f t="shared" si="4"/>
        <v>#DIV/0!</v>
      </c>
      <c r="D21" s="184">
        <f t="shared" si="1"/>
        <v>0</v>
      </c>
      <c r="E21" s="185">
        <f t="shared" si="2"/>
        <v>0</v>
      </c>
      <c r="F21" s="190"/>
      <c r="G21" s="181"/>
      <c r="H21" s="191"/>
      <c r="I21" s="190"/>
      <c r="J21" s="181"/>
      <c r="K21" s="191"/>
      <c r="L21" s="190"/>
      <c r="M21" s="181"/>
      <c r="N21" s="191"/>
      <c r="O21" s="190"/>
      <c r="P21" s="181"/>
      <c r="Q21" s="191"/>
      <c r="R21" s="190"/>
      <c r="S21" s="181"/>
      <c r="T21" s="191"/>
      <c r="U21" s="190"/>
      <c r="V21" s="181"/>
      <c r="W21" s="191"/>
      <c r="X21" s="190"/>
      <c r="Y21" s="181"/>
      <c r="Z21" s="191"/>
      <c r="AA21" s="190"/>
      <c r="AB21" s="181"/>
      <c r="AC21" s="191"/>
      <c r="AD21" s="190"/>
      <c r="AE21" s="181"/>
      <c r="AF21" s="191"/>
      <c r="AG21" s="190"/>
      <c r="AH21" s="181"/>
      <c r="AI21" s="191"/>
      <c r="AJ21" s="190"/>
      <c r="AK21" s="181"/>
      <c r="AL21" s="191"/>
      <c r="AM21" s="190"/>
      <c r="AN21" s="181"/>
      <c r="AO21" s="191"/>
      <c r="AP21" s="190"/>
      <c r="AQ21" s="181"/>
      <c r="AR21" s="191"/>
      <c r="AS21" s="190"/>
      <c r="AT21" s="181"/>
      <c r="AU21" s="191"/>
      <c r="AV21" s="190"/>
      <c r="AW21" s="181"/>
      <c r="AX21" s="191"/>
      <c r="AY21" s="190"/>
      <c r="AZ21" s="181"/>
      <c r="BA21" s="191"/>
      <c r="BB21" s="190"/>
      <c r="BC21" s="181"/>
      <c r="BD21" s="191"/>
      <c r="BE21" s="190"/>
      <c r="BF21" s="181"/>
      <c r="BG21" s="191"/>
      <c r="BH21" s="190"/>
      <c r="BI21" s="181"/>
      <c r="BJ21" s="191"/>
      <c r="BK21" s="190"/>
      <c r="BL21" s="181"/>
      <c r="BM21" s="191"/>
    </row>
    <row r="22" spans="1:65" ht="12.75" customHeight="1" x14ac:dyDescent="0.25">
      <c r="A22" s="152">
        <f t="shared" si="3"/>
        <v>16</v>
      </c>
      <c r="B22" s="86" t="s">
        <v>239</v>
      </c>
      <c r="C22" s="183" t="e">
        <f t="shared" si="4"/>
        <v>#DIV/0!</v>
      </c>
      <c r="D22" s="184">
        <f t="shared" si="1"/>
        <v>0</v>
      </c>
      <c r="E22" s="185">
        <f t="shared" si="2"/>
        <v>0</v>
      </c>
      <c r="F22" s="190"/>
      <c r="G22" s="181"/>
      <c r="H22" s="191"/>
      <c r="I22" s="190"/>
      <c r="J22" s="181"/>
      <c r="K22" s="191"/>
      <c r="L22" s="190"/>
      <c r="M22" s="181"/>
      <c r="N22" s="191"/>
      <c r="O22" s="190"/>
      <c r="P22" s="181"/>
      <c r="Q22" s="191"/>
      <c r="R22" s="190"/>
      <c r="S22" s="181"/>
      <c r="T22" s="191"/>
      <c r="U22" s="190"/>
      <c r="V22" s="181"/>
      <c r="W22" s="191"/>
      <c r="X22" s="190"/>
      <c r="Y22" s="181"/>
      <c r="Z22" s="191"/>
      <c r="AA22" s="190"/>
      <c r="AB22" s="181"/>
      <c r="AC22" s="191"/>
      <c r="AD22" s="190"/>
      <c r="AE22" s="181"/>
      <c r="AF22" s="191"/>
      <c r="AG22" s="190"/>
      <c r="AH22" s="181"/>
      <c r="AI22" s="191"/>
      <c r="AJ22" s="190"/>
      <c r="AK22" s="181"/>
      <c r="AL22" s="191"/>
      <c r="AM22" s="190"/>
      <c r="AN22" s="181"/>
      <c r="AO22" s="191"/>
      <c r="AP22" s="190"/>
      <c r="AQ22" s="181"/>
      <c r="AR22" s="191"/>
      <c r="AS22" s="190"/>
      <c r="AT22" s="181"/>
      <c r="AU22" s="191"/>
      <c r="AV22" s="190"/>
      <c r="AW22" s="181"/>
      <c r="AX22" s="191"/>
      <c r="AY22" s="190"/>
      <c r="AZ22" s="181"/>
      <c r="BA22" s="191"/>
      <c r="BB22" s="190"/>
      <c r="BC22" s="181"/>
      <c r="BD22" s="191"/>
      <c r="BE22" s="190"/>
      <c r="BF22" s="181"/>
      <c r="BG22" s="191"/>
      <c r="BH22" s="190"/>
      <c r="BI22" s="181"/>
      <c r="BJ22" s="191"/>
      <c r="BK22" s="190"/>
      <c r="BL22" s="181"/>
      <c r="BM22" s="191"/>
    </row>
    <row r="23" spans="1:65" ht="12.75" customHeight="1" thickBot="1" x14ac:dyDescent="0.3">
      <c r="A23" s="152">
        <f t="shared" si="3"/>
        <v>16</v>
      </c>
      <c r="B23" s="86" t="s">
        <v>240</v>
      </c>
      <c r="C23" s="183" t="e">
        <f t="shared" si="4"/>
        <v>#DIV/0!</v>
      </c>
      <c r="D23" s="184">
        <f t="shared" si="1"/>
        <v>0</v>
      </c>
      <c r="E23" s="185">
        <f t="shared" si="2"/>
        <v>0</v>
      </c>
      <c r="F23" s="192"/>
      <c r="G23" s="193"/>
      <c r="H23" s="194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192"/>
      <c r="V23" s="193"/>
      <c r="W23" s="194"/>
      <c r="X23" s="192"/>
      <c r="Y23" s="193"/>
      <c r="Z23" s="194"/>
      <c r="AA23" s="192"/>
      <c r="AB23" s="193"/>
      <c r="AC23" s="194"/>
      <c r="AD23" s="192"/>
      <c r="AE23" s="193"/>
      <c r="AF23" s="194"/>
      <c r="AG23" s="192"/>
      <c r="AH23" s="193"/>
      <c r="AI23" s="194"/>
      <c r="AJ23" s="192"/>
      <c r="AK23" s="193"/>
      <c r="AL23" s="194"/>
      <c r="AM23" s="192"/>
      <c r="AN23" s="193"/>
      <c r="AO23" s="194"/>
      <c r="AP23" s="192"/>
      <c r="AQ23" s="193"/>
      <c r="AR23" s="194"/>
      <c r="AS23" s="192"/>
      <c r="AT23" s="193"/>
      <c r="AU23" s="194"/>
      <c r="AV23" s="192"/>
      <c r="AW23" s="193"/>
      <c r="AX23" s="194"/>
      <c r="AY23" s="192"/>
      <c r="AZ23" s="193"/>
      <c r="BA23" s="194"/>
      <c r="BB23" s="192"/>
      <c r="BC23" s="193"/>
      <c r="BD23" s="194"/>
      <c r="BE23" s="192"/>
      <c r="BF23" s="193"/>
      <c r="BG23" s="194"/>
      <c r="BH23" s="192"/>
      <c r="BI23" s="193"/>
      <c r="BJ23" s="194"/>
      <c r="BK23" s="192"/>
      <c r="BL23" s="193"/>
      <c r="BM23" s="194"/>
    </row>
    <row r="24" spans="1:65" ht="12.75" customHeight="1" x14ac:dyDescent="0.25">
      <c r="A24" s="17"/>
      <c r="B24" s="17"/>
      <c r="D24" s="49"/>
      <c r="E24" s="1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</row>
    <row r="25" spans="1:65" ht="12.5" x14ac:dyDescent="0.25">
      <c r="A25" s="17"/>
      <c r="B25" s="17"/>
      <c r="C25" s="201"/>
    </row>
    <row r="26" spans="1:65" ht="12.75" customHeight="1" x14ac:dyDescent="0.25">
      <c r="A26" s="17"/>
      <c r="B26" s="17"/>
      <c r="C26" s="202"/>
    </row>
    <row r="27" spans="1:65" ht="12.75" customHeight="1" x14ac:dyDescent="0.25">
      <c r="A27" s="17"/>
      <c r="B27" s="17"/>
      <c r="D27" s="49"/>
    </row>
    <row r="28" spans="1:65" ht="12.75" customHeight="1" x14ac:dyDescent="0.25">
      <c r="A28" s="17"/>
      <c r="B28" s="17"/>
      <c r="D28" s="49"/>
    </row>
    <row r="29" spans="1:65" ht="12.75" customHeight="1" x14ac:dyDescent="0.25">
      <c r="A29" s="17"/>
      <c r="B29" s="17"/>
      <c r="D29" s="49"/>
    </row>
    <row r="30" spans="1:65" ht="12.75" customHeight="1" x14ac:dyDescent="0.25">
      <c r="A30" s="17"/>
      <c r="B30" s="17"/>
      <c r="D30" s="49"/>
    </row>
    <row r="31" spans="1:65" ht="12.75" customHeight="1" x14ac:dyDescent="0.25">
      <c r="A31" s="17"/>
      <c r="B31" s="17"/>
      <c r="D31" s="49"/>
    </row>
    <row r="32" spans="1:65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3">
    <mergeCell ref="AP5:AR5"/>
    <mergeCell ref="AS4:AU4"/>
    <mergeCell ref="AS5:AU5"/>
    <mergeCell ref="BK4:BM4"/>
    <mergeCell ref="BK5:BM5"/>
    <mergeCell ref="AV4:AX4"/>
    <mergeCell ref="AV5:AX5"/>
    <mergeCell ref="AY4:BA4"/>
    <mergeCell ref="AY5:BA5"/>
    <mergeCell ref="BB4:BD4"/>
    <mergeCell ref="BB5:BD5"/>
    <mergeCell ref="BE5:BG5"/>
    <mergeCell ref="BH5:BJ5"/>
    <mergeCell ref="BE4:BG4"/>
    <mergeCell ref="BH4:BJ4"/>
    <mergeCell ref="AM5:AO5"/>
    <mergeCell ref="F4:H4"/>
    <mergeCell ref="F5:H5"/>
    <mergeCell ref="I4:K4"/>
    <mergeCell ref="I5:K5"/>
    <mergeCell ref="L4:N4"/>
    <mergeCell ref="L5:N5"/>
    <mergeCell ref="O4:Q4"/>
    <mergeCell ref="O5:Q5"/>
    <mergeCell ref="R4:T4"/>
    <mergeCell ref="R5:T5"/>
    <mergeCell ref="U4:W4"/>
    <mergeCell ref="A3:B3"/>
    <mergeCell ref="F1:AW1"/>
    <mergeCell ref="X5:Z5"/>
    <mergeCell ref="U5:W5"/>
    <mergeCell ref="X4:Z4"/>
    <mergeCell ref="AA4:AC4"/>
    <mergeCell ref="AA5:AC5"/>
    <mergeCell ref="AD4:AF4"/>
    <mergeCell ref="AD5:AF5"/>
    <mergeCell ref="AG4:AI4"/>
    <mergeCell ref="AG5:AI5"/>
    <mergeCell ref="AJ4:AL4"/>
    <mergeCell ref="AJ5:AL5"/>
    <mergeCell ref="AP4:AR4"/>
    <mergeCell ref="C1:D1"/>
    <mergeCell ref="AM4:AO4"/>
  </mergeCells>
  <phoneticPr fontId="2" type="noConversion"/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99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0" sqref="F10"/>
    </sheetView>
  </sheetViews>
  <sheetFormatPr defaultColWidth="14.453125" defaultRowHeight="15" customHeight="1" x14ac:dyDescent="0.25"/>
  <cols>
    <col min="1" max="1" width="6" customWidth="1"/>
    <col min="2" max="2" width="22.26953125" bestFit="1" customWidth="1"/>
    <col min="3" max="3" width="10.7265625" bestFit="1" customWidth="1"/>
    <col min="4" max="4" width="7.81640625" customWidth="1"/>
    <col min="5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171" t="s">
        <v>171</v>
      </c>
      <c r="B1" s="171"/>
      <c r="C1" s="263" t="s">
        <v>163</v>
      </c>
      <c r="D1" s="263"/>
      <c r="E1" s="171">
        <f>H7+K7+N7+Q7+T7+W7+Z7+AC7+AF7+AI7+AL7+AO7+AR7+AU7+AX7+BA7+BD7+BG7+BJ7+BM7</f>
        <v>8</v>
      </c>
      <c r="F1" s="264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31"/>
      <c r="AY1" s="5"/>
    </row>
    <row r="2" spans="1:65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ht="28.5" customHeight="1" thickBot="1" x14ac:dyDescent="0.3">
      <c r="A3" s="247" t="s">
        <v>60</v>
      </c>
      <c r="B3" s="247"/>
      <c r="C3" s="175">
        <f>IF(ISBLANK(F9),,(D3/(D3+E3)))</f>
        <v>0.61250000000000004</v>
      </c>
      <c r="D3" s="172">
        <f>F7+I7+L7+O7+R7+U7+X7+AA7+AD7+AG7+AJ7+AM7+AP7+AS7+AV7+AY7+BB7+BE7+BH7+BK7</f>
        <v>49</v>
      </c>
      <c r="E3" s="172">
        <f>G7+J7+M7+P7+S7+V7+Y7+AB7+AE7+AH7+AK7+AN7+AQ7+AT7+AW7+AZ7+BC7+BF7+BI7+BL7</f>
        <v>31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14" x14ac:dyDescent="0.3">
      <c r="A4" s="39"/>
      <c r="B4" s="39"/>
      <c r="C4" s="40"/>
      <c r="D4" s="41"/>
      <c r="E4" s="42"/>
      <c r="F4" s="251" t="s">
        <v>61</v>
      </c>
      <c r="G4" s="252"/>
      <c r="H4" s="253"/>
      <c r="I4" s="254" t="s">
        <v>62</v>
      </c>
      <c r="J4" s="255"/>
      <c r="K4" s="256"/>
      <c r="L4" s="257" t="s">
        <v>63</v>
      </c>
      <c r="M4" s="258"/>
      <c r="N4" s="259"/>
      <c r="O4" s="254" t="s">
        <v>64</v>
      </c>
      <c r="P4" s="255"/>
      <c r="Q4" s="256"/>
      <c r="R4" s="254" t="s">
        <v>65</v>
      </c>
      <c r="S4" s="255"/>
      <c r="T4" s="256"/>
      <c r="U4" s="254" t="s">
        <v>66</v>
      </c>
      <c r="V4" s="255"/>
      <c r="W4" s="256"/>
      <c r="X4" s="254" t="s">
        <v>67</v>
      </c>
      <c r="Y4" s="255"/>
      <c r="Z4" s="256"/>
      <c r="AA4" s="257" t="s">
        <v>68</v>
      </c>
      <c r="AB4" s="258"/>
      <c r="AC4" s="259"/>
      <c r="AD4" s="254" t="s">
        <v>69</v>
      </c>
      <c r="AE4" s="255"/>
      <c r="AF4" s="256"/>
      <c r="AG4" s="254" t="s">
        <v>70</v>
      </c>
      <c r="AH4" s="255"/>
      <c r="AI4" s="256"/>
      <c r="AJ4" s="254" t="s">
        <v>71</v>
      </c>
      <c r="AK4" s="255"/>
      <c r="AL4" s="256"/>
      <c r="AM4" s="254" t="s">
        <v>72</v>
      </c>
      <c r="AN4" s="255"/>
      <c r="AO4" s="256"/>
      <c r="AP4" s="254" t="s">
        <v>73</v>
      </c>
      <c r="AQ4" s="255"/>
      <c r="AR4" s="256"/>
      <c r="AS4" s="254" t="s">
        <v>74</v>
      </c>
      <c r="AT4" s="255"/>
      <c r="AU4" s="256"/>
      <c r="AV4" s="254" t="s">
        <v>75</v>
      </c>
      <c r="AW4" s="255"/>
      <c r="AX4" s="256"/>
      <c r="AY4" s="254" t="s">
        <v>76</v>
      </c>
      <c r="AZ4" s="255"/>
      <c r="BA4" s="256"/>
      <c r="BB4" s="254" t="s">
        <v>77</v>
      </c>
      <c r="BC4" s="255"/>
      <c r="BD4" s="256"/>
      <c r="BE4" s="254" t="s">
        <v>78</v>
      </c>
      <c r="BF4" s="255"/>
      <c r="BG4" s="256"/>
      <c r="BH4" s="254" t="s">
        <v>79</v>
      </c>
      <c r="BI4" s="255"/>
      <c r="BJ4" s="256"/>
      <c r="BK4" s="254" t="s">
        <v>80</v>
      </c>
      <c r="BL4" s="255"/>
      <c r="BM4" s="256"/>
    </row>
    <row r="5" spans="1:65" ht="12.75" customHeight="1" x14ac:dyDescent="0.25">
      <c r="A5" s="39"/>
      <c r="B5" s="39"/>
      <c r="C5" s="40"/>
      <c r="D5" s="41"/>
      <c r="E5" s="42"/>
      <c r="F5" s="260">
        <f>Standings!G3</f>
        <v>45048</v>
      </c>
      <c r="G5" s="261"/>
      <c r="H5" s="262"/>
      <c r="I5" s="248">
        <f>Standings!I3</f>
        <v>45055</v>
      </c>
      <c r="J5" s="249"/>
      <c r="K5" s="250"/>
      <c r="L5" s="248">
        <f>Standings!K3</f>
        <v>45062</v>
      </c>
      <c r="M5" s="249"/>
      <c r="N5" s="250"/>
      <c r="O5" s="248">
        <f>Standings!M3</f>
        <v>45069</v>
      </c>
      <c r="P5" s="249"/>
      <c r="Q5" s="250"/>
      <c r="R5" s="248">
        <f>Standings!O3</f>
        <v>45076</v>
      </c>
      <c r="S5" s="249"/>
      <c r="T5" s="250"/>
      <c r="U5" s="248">
        <f>Standings!Q3</f>
        <v>45083</v>
      </c>
      <c r="V5" s="249"/>
      <c r="W5" s="250"/>
      <c r="X5" s="248">
        <f>Standings!S3</f>
        <v>45090</v>
      </c>
      <c r="Y5" s="249"/>
      <c r="Z5" s="250"/>
      <c r="AA5" s="248">
        <f>Standings!U3</f>
        <v>45097</v>
      </c>
      <c r="AB5" s="249"/>
      <c r="AC5" s="250"/>
      <c r="AD5" s="248">
        <f>Standings!W3</f>
        <v>45104</v>
      </c>
      <c r="AE5" s="249"/>
      <c r="AF5" s="250"/>
      <c r="AG5" s="248">
        <f>Standings!Y3</f>
        <v>45118</v>
      </c>
      <c r="AH5" s="249"/>
      <c r="AI5" s="250"/>
      <c r="AJ5" s="248">
        <f>Standings!AA3</f>
        <v>45125</v>
      </c>
      <c r="AK5" s="249"/>
      <c r="AL5" s="250"/>
      <c r="AM5" s="248">
        <f>Standings!AC3</f>
        <v>45132</v>
      </c>
      <c r="AN5" s="249"/>
      <c r="AO5" s="250"/>
      <c r="AP5" s="248">
        <f>Standings!AE3</f>
        <v>45139</v>
      </c>
      <c r="AQ5" s="249"/>
      <c r="AR5" s="250"/>
      <c r="AS5" s="248">
        <f>Standings!AG3</f>
        <v>45146</v>
      </c>
      <c r="AT5" s="249"/>
      <c r="AU5" s="250"/>
      <c r="AV5" s="248">
        <f>Standings!AI3</f>
        <v>45153</v>
      </c>
      <c r="AW5" s="249"/>
      <c r="AX5" s="250"/>
      <c r="AY5" s="248">
        <f>Standings!AK3</f>
        <v>45160</v>
      </c>
      <c r="AZ5" s="249"/>
      <c r="BA5" s="250"/>
      <c r="BB5" s="248">
        <f>Standings!AM3</f>
        <v>45167</v>
      </c>
      <c r="BC5" s="249"/>
      <c r="BD5" s="250"/>
      <c r="BE5" s="248">
        <f>Standings!AO3</f>
        <v>45174</v>
      </c>
      <c r="BF5" s="249"/>
      <c r="BG5" s="250"/>
      <c r="BH5" s="248">
        <f>Standings!AQ3</f>
        <v>45181</v>
      </c>
      <c r="BI5" s="249"/>
      <c r="BJ5" s="250"/>
      <c r="BK5" s="248">
        <f>Standings!AS3</f>
        <v>45188</v>
      </c>
      <c r="BL5" s="249"/>
      <c r="BM5" s="250"/>
    </row>
    <row r="6" spans="1:65" ht="12.75" customHeight="1" x14ac:dyDescent="0.3">
      <c r="A6" s="34"/>
      <c r="B6" s="34"/>
      <c r="C6" s="35"/>
      <c r="D6" s="38"/>
      <c r="E6" s="43"/>
      <c r="F6" s="186" t="s">
        <v>9</v>
      </c>
      <c r="G6" s="179" t="s">
        <v>10</v>
      </c>
      <c r="H6" s="187" t="s">
        <v>164</v>
      </c>
      <c r="I6" s="186" t="s">
        <v>9</v>
      </c>
      <c r="J6" s="179" t="s">
        <v>10</v>
      </c>
      <c r="K6" s="187" t="s">
        <v>164</v>
      </c>
      <c r="L6" s="186" t="s">
        <v>9</v>
      </c>
      <c r="M6" s="179" t="s">
        <v>10</v>
      </c>
      <c r="N6" s="187" t="s">
        <v>164</v>
      </c>
      <c r="O6" s="186" t="s">
        <v>9</v>
      </c>
      <c r="P6" s="179" t="s">
        <v>10</v>
      </c>
      <c r="Q6" s="187" t="s">
        <v>164</v>
      </c>
      <c r="R6" s="186" t="s">
        <v>9</v>
      </c>
      <c r="S6" s="179" t="s">
        <v>10</v>
      </c>
      <c r="T6" s="187" t="s">
        <v>164</v>
      </c>
      <c r="U6" s="186" t="s">
        <v>9</v>
      </c>
      <c r="V6" s="179" t="s">
        <v>10</v>
      </c>
      <c r="W6" s="187" t="s">
        <v>164</v>
      </c>
      <c r="X6" s="186" t="s">
        <v>9</v>
      </c>
      <c r="Y6" s="179" t="s">
        <v>10</v>
      </c>
      <c r="Z6" s="187" t="s">
        <v>164</v>
      </c>
      <c r="AA6" s="186" t="s">
        <v>9</v>
      </c>
      <c r="AB6" s="179" t="s">
        <v>10</v>
      </c>
      <c r="AC6" s="187" t="s">
        <v>164</v>
      </c>
      <c r="AD6" s="186" t="s">
        <v>9</v>
      </c>
      <c r="AE6" s="179" t="s">
        <v>10</v>
      </c>
      <c r="AF6" s="187" t="s">
        <v>164</v>
      </c>
      <c r="AG6" s="186" t="s">
        <v>9</v>
      </c>
      <c r="AH6" s="179" t="s">
        <v>10</v>
      </c>
      <c r="AI6" s="187" t="s">
        <v>164</v>
      </c>
      <c r="AJ6" s="186" t="s">
        <v>9</v>
      </c>
      <c r="AK6" s="179" t="s">
        <v>10</v>
      </c>
      <c r="AL6" s="187" t="s">
        <v>164</v>
      </c>
      <c r="AM6" s="186" t="s">
        <v>9</v>
      </c>
      <c r="AN6" s="179" t="s">
        <v>10</v>
      </c>
      <c r="AO6" s="187" t="s">
        <v>164</v>
      </c>
      <c r="AP6" s="186" t="s">
        <v>9</v>
      </c>
      <c r="AQ6" s="179" t="s">
        <v>10</v>
      </c>
      <c r="AR6" s="187" t="s">
        <v>164</v>
      </c>
      <c r="AS6" s="186" t="s">
        <v>9</v>
      </c>
      <c r="AT6" s="179" t="s">
        <v>10</v>
      </c>
      <c r="AU6" s="187" t="s">
        <v>164</v>
      </c>
      <c r="AV6" s="186" t="s">
        <v>9</v>
      </c>
      <c r="AW6" s="179" t="s">
        <v>10</v>
      </c>
      <c r="AX6" s="187" t="s">
        <v>164</v>
      </c>
      <c r="AY6" s="186" t="s">
        <v>9</v>
      </c>
      <c r="AZ6" s="179" t="s">
        <v>10</v>
      </c>
      <c r="BA6" s="187" t="s">
        <v>164</v>
      </c>
      <c r="BB6" s="186" t="s">
        <v>9</v>
      </c>
      <c r="BC6" s="179" t="s">
        <v>10</v>
      </c>
      <c r="BD6" s="187" t="s">
        <v>164</v>
      </c>
      <c r="BE6" s="186" t="s">
        <v>9</v>
      </c>
      <c r="BF6" s="179" t="s">
        <v>10</v>
      </c>
      <c r="BG6" s="187" t="s">
        <v>164</v>
      </c>
      <c r="BH6" s="186" t="s">
        <v>9</v>
      </c>
      <c r="BI6" s="179" t="s">
        <v>10</v>
      </c>
      <c r="BJ6" s="187" t="s">
        <v>164</v>
      </c>
      <c r="BK6" s="186" t="s">
        <v>9</v>
      </c>
      <c r="BL6" s="179" t="s">
        <v>10</v>
      </c>
      <c r="BM6" s="187" t="s">
        <v>164</v>
      </c>
    </row>
    <row r="7" spans="1:65" ht="12.75" customHeight="1" x14ac:dyDescent="0.3">
      <c r="A7" s="17"/>
      <c r="B7" s="17"/>
      <c r="C7" s="35"/>
      <c r="D7" s="38"/>
      <c r="E7" s="38"/>
      <c r="F7" s="186">
        <f>SUM(F8:F23)</f>
        <v>11</v>
      </c>
      <c r="G7" s="179">
        <f t="shared" ref="G7:BL7" si="0">SUM(G8:G23)</f>
        <v>9</v>
      </c>
      <c r="H7" s="187" t="str">
        <f>IF(F7=10,"1",IF(F7&gt;=11,"2",0))</f>
        <v>2</v>
      </c>
      <c r="I7" s="186">
        <f t="shared" si="0"/>
        <v>12</v>
      </c>
      <c r="J7" s="179">
        <f t="shared" si="0"/>
        <v>8</v>
      </c>
      <c r="K7" s="187" t="str">
        <f>IF(I7=10,"1",IF(I7&gt;=11,"2",0))</f>
        <v>2</v>
      </c>
      <c r="L7" s="186">
        <f t="shared" si="0"/>
        <v>0</v>
      </c>
      <c r="M7" s="179">
        <f t="shared" si="0"/>
        <v>0</v>
      </c>
      <c r="N7" s="187">
        <f>IF(L7=10,"1",IF(L7&gt;=11,"2",0))</f>
        <v>0</v>
      </c>
      <c r="O7" s="186">
        <f t="shared" si="0"/>
        <v>11</v>
      </c>
      <c r="P7" s="179">
        <f t="shared" si="0"/>
        <v>9</v>
      </c>
      <c r="Q7" s="187" t="str">
        <f>IF(O7=10,"1",IF(O7&gt;=11,"2",0))</f>
        <v>2</v>
      </c>
      <c r="R7" s="186">
        <f t="shared" si="0"/>
        <v>15</v>
      </c>
      <c r="S7" s="179">
        <f t="shared" si="0"/>
        <v>5</v>
      </c>
      <c r="T7" s="187" t="str">
        <f>IF(R7=10,"1",IF(O7&gt;=11,"2",0))</f>
        <v>2</v>
      </c>
      <c r="U7" s="186">
        <f t="shared" si="0"/>
        <v>0</v>
      </c>
      <c r="V7" s="179">
        <f t="shared" si="0"/>
        <v>0</v>
      </c>
      <c r="W7" s="187">
        <f>IF(U7=10,"1",IF(U7&gt;=11,"2",0))</f>
        <v>0</v>
      </c>
      <c r="X7" s="186">
        <f t="shared" si="0"/>
        <v>0</v>
      </c>
      <c r="Y7" s="179">
        <f t="shared" si="0"/>
        <v>0</v>
      </c>
      <c r="Z7" s="187">
        <f>IF(X7=10,"1",IF(X7&gt;=11,"2",0))</f>
        <v>0</v>
      </c>
      <c r="AA7" s="186">
        <f t="shared" si="0"/>
        <v>0</v>
      </c>
      <c r="AB7" s="179">
        <f t="shared" si="0"/>
        <v>0</v>
      </c>
      <c r="AC7" s="187">
        <f>IF(AA7=10,"1",IF(AA7&gt;=11,"2",0))</f>
        <v>0</v>
      </c>
      <c r="AD7" s="186">
        <f t="shared" si="0"/>
        <v>0</v>
      </c>
      <c r="AE7" s="179">
        <f t="shared" si="0"/>
        <v>0</v>
      </c>
      <c r="AF7" s="187">
        <f>IF(AD7=10,"1",IF(AD7&gt;=11,"2",0))</f>
        <v>0</v>
      </c>
      <c r="AG7" s="186">
        <f t="shared" si="0"/>
        <v>0</v>
      </c>
      <c r="AH7" s="179">
        <f t="shared" si="0"/>
        <v>0</v>
      </c>
      <c r="AI7" s="187">
        <f>IF(AG7=10,"1",IF(AG7&gt;=11,"2",0))</f>
        <v>0</v>
      </c>
      <c r="AJ7" s="186">
        <f t="shared" si="0"/>
        <v>0</v>
      </c>
      <c r="AK7" s="179">
        <f t="shared" si="0"/>
        <v>0</v>
      </c>
      <c r="AL7" s="187">
        <f>IF(AJ7=10,"1",IF(AJ7&gt;=11,"2",0))</f>
        <v>0</v>
      </c>
      <c r="AM7" s="186">
        <f t="shared" si="0"/>
        <v>0</v>
      </c>
      <c r="AN7" s="179">
        <f t="shared" si="0"/>
        <v>0</v>
      </c>
      <c r="AO7" s="187">
        <f>IF(AM7=10,"1",IF(AM7&gt;=11,"2",0))</f>
        <v>0</v>
      </c>
      <c r="AP7" s="186">
        <f t="shared" si="0"/>
        <v>0</v>
      </c>
      <c r="AQ7" s="179">
        <f t="shared" si="0"/>
        <v>0</v>
      </c>
      <c r="AR7" s="187">
        <f>IF(AP7=10,"1",IF(AP7&gt;=11,"2",0))</f>
        <v>0</v>
      </c>
      <c r="AS7" s="186">
        <f t="shared" si="0"/>
        <v>0</v>
      </c>
      <c r="AT7" s="179">
        <f t="shared" si="0"/>
        <v>0</v>
      </c>
      <c r="AU7" s="187">
        <f>IF(AS7=10,"1",IF(AS7&gt;=11,"2",0))</f>
        <v>0</v>
      </c>
      <c r="AV7" s="186">
        <f t="shared" si="0"/>
        <v>0</v>
      </c>
      <c r="AW7" s="179">
        <f t="shared" si="0"/>
        <v>0</v>
      </c>
      <c r="AX7" s="187">
        <f>IF(AV7=10,"1",IF(AV7&gt;=11,"2",0))</f>
        <v>0</v>
      </c>
      <c r="AY7" s="186">
        <f t="shared" si="0"/>
        <v>0</v>
      </c>
      <c r="AZ7" s="179">
        <f t="shared" si="0"/>
        <v>0</v>
      </c>
      <c r="BA7" s="187">
        <f>IF(AY7=10,"1",IF(AY7&gt;=11,"2",0))</f>
        <v>0</v>
      </c>
      <c r="BB7" s="186">
        <f t="shared" si="0"/>
        <v>0</v>
      </c>
      <c r="BC7" s="179">
        <f t="shared" si="0"/>
        <v>0</v>
      </c>
      <c r="BD7" s="187">
        <f>IF(BB7=10,"1",IF(BB7&gt;=11,"2",0))</f>
        <v>0</v>
      </c>
      <c r="BE7" s="186">
        <f t="shared" si="0"/>
        <v>0</v>
      </c>
      <c r="BF7" s="179">
        <f t="shared" si="0"/>
        <v>0</v>
      </c>
      <c r="BG7" s="187">
        <f>IF(BE7=10,"1",IF(BE7&gt;=11,"2",0))</f>
        <v>0</v>
      </c>
      <c r="BH7" s="186">
        <f t="shared" si="0"/>
        <v>0</v>
      </c>
      <c r="BI7" s="179">
        <f t="shared" si="0"/>
        <v>0</v>
      </c>
      <c r="BJ7" s="187">
        <f>IF(BH7=10,"1",IF(BH7&gt;=11,"2",0))</f>
        <v>0</v>
      </c>
      <c r="BK7" s="186">
        <f t="shared" si="0"/>
        <v>0</v>
      </c>
      <c r="BL7" s="179">
        <f t="shared" si="0"/>
        <v>0</v>
      </c>
      <c r="BM7" s="187">
        <f>IF(BK7=10,"1",IF(BK7&gt;=11,"2",0))</f>
        <v>0</v>
      </c>
    </row>
    <row r="8" spans="1:65" ht="12.75" customHeight="1" x14ac:dyDescent="0.3">
      <c r="A8" s="176" t="s">
        <v>3</v>
      </c>
      <c r="B8" s="177" t="s">
        <v>0</v>
      </c>
      <c r="C8" s="178" t="s">
        <v>91</v>
      </c>
      <c r="D8" s="173" t="s">
        <v>9</v>
      </c>
      <c r="E8" s="173" t="s">
        <v>10</v>
      </c>
      <c r="F8" s="188"/>
      <c r="G8" s="180"/>
      <c r="H8" s="189"/>
      <c r="I8" s="188"/>
      <c r="J8" s="180"/>
      <c r="K8" s="189"/>
      <c r="L8" s="188"/>
      <c r="M8" s="180"/>
      <c r="N8" s="189"/>
      <c r="O8" s="188"/>
      <c r="P8" s="180"/>
      <c r="Q8" s="189"/>
      <c r="R8" s="188"/>
      <c r="S8" s="180"/>
      <c r="T8" s="189"/>
      <c r="U8" s="188"/>
      <c r="V8" s="180"/>
      <c r="W8" s="189"/>
      <c r="X8" s="188"/>
      <c r="Y8" s="180"/>
      <c r="Z8" s="189"/>
      <c r="AA8" s="188"/>
      <c r="AB8" s="180"/>
      <c r="AC8" s="189"/>
      <c r="AD8" s="188"/>
      <c r="AE8" s="180"/>
      <c r="AF8" s="189"/>
      <c r="AG8" s="188"/>
      <c r="AH8" s="180"/>
      <c r="AI8" s="189"/>
      <c r="AJ8" s="188"/>
      <c r="AK8" s="180"/>
      <c r="AL8" s="189"/>
      <c r="AM8" s="188"/>
      <c r="AN8" s="180"/>
      <c r="AO8" s="189"/>
      <c r="AP8" s="188"/>
      <c r="AQ8" s="180"/>
      <c r="AR8" s="189"/>
      <c r="AS8" s="188"/>
      <c r="AT8" s="180"/>
      <c r="AU8" s="189"/>
      <c r="AV8" s="188"/>
      <c r="AW8" s="180"/>
      <c r="AX8" s="189"/>
      <c r="AY8" s="188"/>
      <c r="AZ8" s="180"/>
      <c r="BA8" s="189"/>
      <c r="BB8" s="188"/>
      <c r="BC8" s="180"/>
      <c r="BD8" s="189"/>
      <c r="BE8" s="188"/>
      <c r="BF8" s="180"/>
      <c r="BG8" s="189"/>
      <c r="BH8" s="188"/>
      <c r="BI8" s="180"/>
      <c r="BJ8" s="189"/>
      <c r="BK8" s="188"/>
      <c r="BL8" s="180"/>
      <c r="BM8" s="189"/>
    </row>
    <row r="9" spans="1:65" ht="12.75" customHeight="1" x14ac:dyDescent="0.25">
      <c r="A9" s="152">
        <f t="shared" ref="A9:A23" si="1">IF(16-SUM(D9:E9)&lt;0,0,16-(SUM(D9:E9)))</f>
        <v>2</v>
      </c>
      <c r="B9" s="86" t="s">
        <v>177</v>
      </c>
      <c r="C9" s="183">
        <f>IF(ISBLANK(D$3),,(D9/(D9+E9)))</f>
        <v>0.6428571428571429</v>
      </c>
      <c r="D9" s="184">
        <f t="shared" ref="D9:D23" si="2">F9+I9+L9+O9+R9+U9+X9+AA9+AD9+AG9+AJ9+AM9+AP9+AS9+AV9+AY9+BB9+BE9+BH9+BK9</f>
        <v>9</v>
      </c>
      <c r="E9" s="185">
        <f t="shared" ref="E9:E23" si="3">G9+J9+M9+P9+S9+V9+Y9+AB9+AE9+AH9+AK9+AN9+AQ9+AT9+AW9+AZ9+BC9+BF9+BI9+BL9</f>
        <v>5</v>
      </c>
      <c r="F9" s="190">
        <v>3</v>
      </c>
      <c r="G9" s="181">
        <v>1</v>
      </c>
      <c r="H9" s="191"/>
      <c r="I9" s="190">
        <v>0</v>
      </c>
      <c r="J9" s="181">
        <v>2</v>
      </c>
      <c r="K9" s="191"/>
      <c r="L9" s="190"/>
      <c r="M9" s="181"/>
      <c r="N9" s="191"/>
      <c r="O9" s="190">
        <v>3</v>
      </c>
      <c r="P9" s="181">
        <v>1</v>
      </c>
      <c r="Q9" s="191"/>
      <c r="R9" s="190">
        <v>3</v>
      </c>
      <c r="S9" s="181">
        <v>1</v>
      </c>
      <c r="T9" s="191"/>
      <c r="U9" s="190"/>
      <c r="V9" s="181"/>
      <c r="W9" s="191"/>
      <c r="X9" s="190"/>
      <c r="Y9" s="181"/>
      <c r="Z9" s="191"/>
      <c r="AA9" s="190"/>
      <c r="AB9" s="181"/>
      <c r="AC9" s="191"/>
      <c r="AD9" s="190"/>
      <c r="AE9" s="181"/>
      <c r="AF9" s="191"/>
      <c r="AG9" s="190"/>
      <c r="AH9" s="181"/>
      <c r="AI9" s="191"/>
      <c r="AJ9" s="190"/>
      <c r="AK9" s="181"/>
      <c r="AL9" s="191"/>
      <c r="AM9" s="190"/>
      <c r="AN9" s="181"/>
      <c r="AO9" s="191"/>
      <c r="AP9" s="190"/>
      <c r="AQ9" s="181"/>
      <c r="AR9" s="191"/>
      <c r="AS9" s="190"/>
      <c r="AT9" s="181"/>
      <c r="AU9" s="191"/>
      <c r="AV9" s="190"/>
      <c r="AW9" s="181"/>
      <c r="AX9" s="191"/>
      <c r="AY9" s="190"/>
      <c r="AZ9" s="181"/>
      <c r="BA9" s="191"/>
      <c r="BB9" s="190"/>
      <c r="BC9" s="181"/>
      <c r="BD9" s="191"/>
      <c r="BE9" s="190"/>
      <c r="BF9" s="181"/>
      <c r="BG9" s="191"/>
      <c r="BH9" s="190"/>
      <c r="BI9" s="181"/>
      <c r="BJ9" s="191"/>
      <c r="BK9" s="190"/>
      <c r="BL9" s="181"/>
      <c r="BM9" s="191"/>
    </row>
    <row r="10" spans="1:65" ht="12.75" customHeight="1" x14ac:dyDescent="0.25">
      <c r="A10" s="152">
        <f t="shared" si="1"/>
        <v>8</v>
      </c>
      <c r="B10" s="86" t="s">
        <v>178</v>
      </c>
      <c r="C10" s="183">
        <f t="shared" ref="C10:C23" si="4">IF(ISBLANK(D$3),,(D10/(D10+E10)))</f>
        <v>0.25</v>
      </c>
      <c r="D10" s="184">
        <f t="shared" si="2"/>
        <v>2</v>
      </c>
      <c r="E10" s="185">
        <f t="shared" si="3"/>
        <v>6</v>
      </c>
      <c r="F10" s="190">
        <v>1</v>
      </c>
      <c r="G10" s="181">
        <v>3</v>
      </c>
      <c r="H10" s="191"/>
      <c r="I10" s="199">
        <v>1</v>
      </c>
      <c r="J10" s="198">
        <v>1</v>
      </c>
      <c r="K10" s="200"/>
      <c r="L10" s="190"/>
      <c r="M10" s="181"/>
      <c r="N10" s="191"/>
      <c r="O10" s="190">
        <v>0</v>
      </c>
      <c r="P10" s="181">
        <v>2</v>
      </c>
      <c r="Q10" s="191"/>
      <c r="R10" s="190">
        <v>0</v>
      </c>
      <c r="S10" s="181">
        <v>0</v>
      </c>
      <c r="T10" s="191"/>
      <c r="U10" s="190"/>
      <c r="V10" s="181"/>
      <c r="W10" s="191"/>
      <c r="X10" s="190"/>
      <c r="Y10" s="181"/>
      <c r="Z10" s="191"/>
      <c r="AA10" s="190"/>
      <c r="AB10" s="181"/>
      <c r="AC10" s="191"/>
      <c r="AD10" s="190"/>
      <c r="AE10" s="181"/>
      <c r="AF10" s="191"/>
      <c r="AG10" s="190"/>
      <c r="AH10" s="182"/>
      <c r="AI10" s="195"/>
      <c r="AJ10" s="196"/>
      <c r="AK10" s="182"/>
      <c r="AL10" s="195"/>
      <c r="AM10" s="196"/>
      <c r="AN10" s="182"/>
      <c r="AO10" s="195"/>
      <c r="AP10" s="196"/>
      <c r="AQ10" s="181"/>
      <c r="AR10" s="191"/>
      <c r="AS10" s="190"/>
      <c r="AT10" s="181"/>
      <c r="AU10" s="191"/>
      <c r="AV10" s="190"/>
      <c r="AW10" s="181"/>
      <c r="AX10" s="191"/>
      <c r="AY10" s="190"/>
      <c r="AZ10" s="181"/>
      <c r="BA10" s="191"/>
      <c r="BB10" s="190"/>
      <c r="BC10" s="181"/>
      <c r="BD10" s="191"/>
      <c r="BE10" s="190"/>
      <c r="BF10" s="181"/>
      <c r="BG10" s="191"/>
      <c r="BH10" s="190"/>
      <c r="BI10" s="181"/>
      <c r="BJ10" s="191"/>
      <c r="BK10" s="190"/>
      <c r="BL10" s="181"/>
      <c r="BM10" s="191"/>
    </row>
    <row r="11" spans="1:65" ht="12.75" customHeight="1" x14ac:dyDescent="0.25">
      <c r="A11" s="152">
        <f t="shared" si="1"/>
        <v>8</v>
      </c>
      <c r="B11" s="86" t="s">
        <v>179</v>
      </c>
      <c r="C11" s="183">
        <f t="shared" si="4"/>
        <v>0.5</v>
      </c>
      <c r="D11" s="184">
        <f t="shared" si="2"/>
        <v>4</v>
      </c>
      <c r="E11" s="185">
        <f t="shared" si="3"/>
        <v>4</v>
      </c>
      <c r="F11" s="190">
        <v>0</v>
      </c>
      <c r="G11" s="181">
        <v>2</v>
      </c>
      <c r="H11" s="191"/>
      <c r="I11" s="190">
        <v>2</v>
      </c>
      <c r="J11" s="181">
        <v>2</v>
      </c>
      <c r="K11" s="191"/>
      <c r="L11" s="190"/>
      <c r="M11" s="181"/>
      <c r="N11" s="191"/>
      <c r="O11" s="190">
        <v>0</v>
      </c>
      <c r="P11" s="181">
        <v>0</v>
      </c>
      <c r="Q11" s="191"/>
      <c r="R11" s="190">
        <v>2</v>
      </c>
      <c r="S11" s="181">
        <v>0</v>
      </c>
      <c r="T11" s="191"/>
      <c r="U11" s="190"/>
      <c r="V11" s="181"/>
      <c r="W11" s="191"/>
      <c r="X11" s="190"/>
      <c r="Y11" s="181"/>
      <c r="Z11" s="191"/>
      <c r="AA11" s="190"/>
      <c r="AB11" s="181"/>
      <c r="AC11" s="191"/>
      <c r="AD11" s="190"/>
      <c r="AE11" s="181"/>
      <c r="AF11" s="191"/>
      <c r="AG11" s="190"/>
      <c r="AH11" s="182"/>
      <c r="AI11" s="195"/>
      <c r="AJ11" s="196"/>
      <c r="AK11" s="182"/>
      <c r="AL11" s="195"/>
      <c r="AM11" s="196"/>
      <c r="AN11" s="182"/>
      <c r="AO11" s="195"/>
      <c r="AP11" s="196"/>
      <c r="AQ11" s="181"/>
      <c r="AR11" s="191"/>
      <c r="AS11" s="190"/>
      <c r="AT11" s="181"/>
      <c r="AU11" s="191"/>
      <c r="AV11" s="190"/>
      <c r="AW11" s="181"/>
      <c r="AX11" s="191"/>
      <c r="AY11" s="190"/>
      <c r="AZ11" s="181"/>
      <c r="BA11" s="191"/>
      <c r="BB11" s="190"/>
      <c r="BC11" s="181"/>
      <c r="BD11" s="191"/>
      <c r="BE11" s="190"/>
      <c r="BF11" s="181"/>
      <c r="BG11" s="191"/>
      <c r="BH11" s="190"/>
      <c r="BI11" s="181"/>
      <c r="BJ11" s="191"/>
      <c r="BK11" s="190"/>
      <c r="BL11" s="181"/>
      <c r="BM11" s="191"/>
    </row>
    <row r="12" spans="1:65" ht="12.75" customHeight="1" x14ac:dyDescent="0.25">
      <c r="A12" s="152">
        <f t="shared" si="1"/>
        <v>4</v>
      </c>
      <c r="B12" s="86" t="s">
        <v>180</v>
      </c>
      <c r="C12" s="183">
        <f t="shared" si="4"/>
        <v>0.41666666666666669</v>
      </c>
      <c r="D12" s="184">
        <f t="shared" si="2"/>
        <v>5</v>
      </c>
      <c r="E12" s="185">
        <f t="shared" si="3"/>
        <v>7</v>
      </c>
      <c r="F12" s="190">
        <v>1</v>
      </c>
      <c r="G12" s="181">
        <v>1</v>
      </c>
      <c r="H12" s="191"/>
      <c r="I12" s="190">
        <v>2</v>
      </c>
      <c r="J12" s="181">
        <v>2</v>
      </c>
      <c r="K12" s="191"/>
      <c r="L12" s="190"/>
      <c r="M12" s="181"/>
      <c r="N12" s="191"/>
      <c r="O12" s="190">
        <v>2</v>
      </c>
      <c r="P12" s="181">
        <v>2</v>
      </c>
      <c r="Q12" s="191"/>
      <c r="R12" s="190">
        <v>0</v>
      </c>
      <c r="S12" s="181">
        <v>2</v>
      </c>
      <c r="T12" s="191"/>
      <c r="U12" s="190"/>
      <c r="V12" s="181"/>
      <c r="W12" s="191"/>
      <c r="X12" s="190"/>
      <c r="Y12" s="181"/>
      <c r="Z12" s="191"/>
      <c r="AA12" s="190"/>
      <c r="AB12" s="181"/>
      <c r="AC12" s="191"/>
      <c r="AD12" s="190"/>
      <c r="AE12" s="181"/>
      <c r="AF12" s="191"/>
      <c r="AG12" s="190"/>
      <c r="AH12" s="182"/>
      <c r="AI12" s="195"/>
      <c r="AJ12" s="196"/>
      <c r="AK12" s="182"/>
      <c r="AL12" s="195"/>
      <c r="AM12" s="196"/>
      <c r="AN12" s="182"/>
      <c r="AO12" s="195"/>
      <c r="AP12" s="196"/>
      <c r="AQ12" s="182"/>
      <c r="AR12" s="195"/>
      <c r="AS12" s="196"/>
      <c r="AT12" s="181"/>
      <c r="AU12" s="191"/>
      <c r="AV12" s="190"/>
      <c r="AW12" s="181"/>
      <c r="AX12" s="191"/>
      <c r="AY12" s="190"/>
      <c r="AZ12" s="181"/>
      <c r="BA12" s="191"/>
      <c r="BB12" s="190"/>
      <c r="BC12" s="181"/>
      <c r="BD12" s="191"/>
      <c r="BE12" s="190"/>
      <c r="BF12" s="181"/>
      <c r="BG12" s="191"/>
      <c r="BH12" s="190"/>
      <c r="BI12" s="181"/>
      <c r="BJ12" s="191"/>
      <c r="BK12" s="190"/>
      <c r="BL12" s="181"/>
      <c r="BM12" s="191"/>
    </row>
    <row r="13" spans="1:65" ht="12.75" customHeight="1" x14ac:dyDescent="0.25">
      <c r="A13" s="152">
        <f t="shared" si="1"/>
        <v>2</v>
      </c>
      <c r="B13" s="86" t="s">
        <v>181</v>
      </c>
      <c r="C13" s="183">
        <f t="shared" si="4"/>
        <v>0.7857142857142857</v>
      </c>
      <c r="D13" s="184">
        <f t="shared" si="2"/>
        <v>11</v>
      </c>
      <c r="E13" s="185">
        <f t="shared" si="3"/>
        <v>3</v>
      </c>
      <c r="F13" s="190">
        <v>2</v>
      </c>
      <c r="G13" s="181">
        <v>2</v>
      </c>
      <c r="H13" s="191"/>
      <c r="I13" s="190">
        <v>4</v>
      </c>
      <c r="J13" s="181">
        <v>0</v>
      </c>
      <c r="K13" s="191"/>
      <c r="L13" s="190"/>
      <c r="M13" s="181"/>
      <c r="N13" s="191"/>
      <c r="O13" s="190">
        <v>1</v>
      </c>
      <c r="P13" s="181">
        <v>1</v>
      </c>
      <c r="Q13" s="191"/>
      <c r="R13" s="190">
        <v>4</v>
      </c>
      <c r="S13" s="181">
        <v>0</v>
      </c>
      <c r="T13" s="191"/>
      <c r="U13" s="190"/>
      <c r="V13" s="181"/>
      <c r="W13" s="191"/>
      <c r="X13" s="190"/>
      <c r="Y13" s="181"/>
      <c r="Z13" s="191"/>
      <c r="AA13" s="190"/>
      <c r="AB13" s="181"/>
      <c r="AC13" s="191"/>
      <c r="AD13" s="190"/>
      <c r="AE13" s="181"/>
      <c r="AF13" s="191"/>
      <c r="AG13" s="190"/>
      <c r="AH13" s="182"/>
      <c r="AI13" s="195"/>
      <c r="AJ13" s="196"/>
      <c r="AK13" s="182"/>
      <c r="AL13" s="195"/>
      <c r="AM13" s="196"/>
      <c r="AN13" s="182"/>
      <c r="AO13" s="195"/>
      <c r="AP13" s="196"/>
      <c r="AQ13" s="181"/>
      <c r="AR13" s="191"/>
      <c r="AS13" s="190"/>
      <c r="AT13" s="181"/>
      <c r="AU13" s="191"/>
      <c r="AV13" s="190"/>
      <c r="AW13" s="181"/>
      <c r="AX13" s="191"/>
      <c r="AY13" s="190"/>
      <c r="AZ13" s="181"/>
      <c r="BA13" s="191"/>
      <c r="BB13" s="190"/>
      <c r="BC13" s="181"/>
      <c r="BD13" s="191"/>
      <c r="BE13" s="190"/>
      <c r="BF13" s="181"/>
      <c r="BG13" s="191"/>
      <c r="BH13" s="190"/>
      <c r="BI13" s="181"/>
      <c r="BJ13" s="191"/>
      <c r="BK13" s="190"/>
      <c r="BL13" s="181"/>
      <c r="BM13" s="191"/>
    </row>
    <row r="14" spans="1:65" ht="12.75" customHeight="1" x14ac:dyDescent="0.25">
      <c r="A14" s="152">
        <f t="shared" si="1"/>
        <v>0</v>
      </c>
      <c r="B14" s="86" t="s">
        <v>182</v>
      </c>
      <c r="C14" s="183">
        <f t="shared" si="4"/>
        <v>0.75</v>
      </c>
      <c r="D14" s="184">
        <f t="shared" si="2"/>
        <v>12</v>
      </c>
      <c r="E14" s="185">
        <f t="shared" si="3"/>
        <v>4</v>
      </c>
      <c r="F14" s="190">
        <v>4</v>
      </c>
      <c r="G14" s="181">
        <v>0</v>
      </c>
      <c r="H14" s="191"/>
      <c r="I14" s="190">
        <v>3</v>
      </c>
      <c r="J14" s="181">
        <v>1</v>
      </c>
      <c r="K14" s="191"/>
      <c r="L14" s="190"/>
      <c r="M14" s="181"/>
      <c r="N14" s="191"/>
      <c r="O14" s="190">
        <v>2</v>
      </c>
      <c r="P14" s="181">
        <v>2</v>
      </c>
      <c r="Q14" s="191"/>
      <c r="R14" s="190">
        <v>3</v>
      </c>
      <c r="S14" s="181">
        <v>1</v>
      </c>
      <c r="T14" s="191"/>
      <c r="U14" s="190"/>
      <c r="V14" s="181"/>
      <c r="W14" s="191"/>
      <c r="X14" s="190"/>
      <c r="Y14" s="181"/>
      <c r="Z14" s="191"/>
      <c r="AA14" s="190"/>
      <c r="AB14" s="181"/>
      <c r="AC14" s="191"/>
      <c r="AD14" s="190"/>
      <c r="AE14" s="181"/>
      <c r="AF14" s="191"/>
      <c r="AG14" s="190"/>
      <c r="AH14" s="181"/>
      <c r="AI14" s="191"/>
      <c r="AJ14" s="190"/>
      <c r="AK14" s="181"/>
      <c r="AL14" s="191"/>
      <c r="AM14" s="190"/>
      <c r="AN14" s="182"/>
      <c r="AO14" s="195"/>
      <c r="AP14" s="196"/>
      <c r="AQ14" s="182"/>
      <c r="AR14" s="195"/>
      <c r="AS14" s="196"/>
      <c r="AT14" s="181"/>
      <c r="AU14" s="191"/>
      <c r="AV14" s="190"/>
      <c r="AW14" s="181"/>
      <c r="AX14" s="191"/>
      <c r="AY14" s="190"/>
      <c r="AZ14" s="181"/>
      <c r="BA14" s="191"/>
      <c r="BB14" s="190"/>
      <c r="BC14" s="181"/>
      <c r="BD14" s="191"/>
      <c r="BE14" s="190"/>
      <c r="BF14" s="181"/>
      <c r="BG14" s="191"/>
      <c r="BH14" s="190"/>
      <c r="BI14" s="181"/>
      <c r="BJ14" s="191"/>
      <c r="BK14" s="190"/>
      <c r="BL14" s="181"/>
      <c r="BM14" s="191"/>
    </row>
    <row r="15" spans="1:65" ht="12.75" customHeight="1" x14ac:dyDescent="0.25">
      <c r="A15" s="152">
        <f t="shared" si="1"/>
        <v>8</v>
      </c>
      <c r="B15" s="86" t="s">
        <v>256</v>
      </c>
      <c r="C15" s="183">
        <f t="shared" si="4"/>
        <v>0.75</v>
      </c>
      <c r="D15" s="184">
        <f t="shared" si="2"/>
        <v>6</v>
      </c>
      <c r="E15" s="185">
        <f t="shared" si="3"/>
        <v>2</v>
      </c>
      <c r="F15" s="190"/>
      <c r="G15" s="181"/>
      <c r="H15" s="191"/>
      <c r="I15" s="190"/>
      <c r="J15" s="181"/>
      <c r="K15" s="191"/>
      <c r="L15" s="190"/>
      <c r="M15" s="181"/>
      <c r="N15" s="191"/>
      <c r="O15" s="190">
        <v>3</v>
      </c>
      <c r="P15" s="181">
        <v>1</v>
      </c>
      <c r="Q15" s="191"/>
      <c r="R15" s="190">
        <v>3</v>
      </c>
      <c r="S15" s="181">
        <v>1</v>
      </c>
      <c r="T15" s="191"/>
      <c r="U15" s="190"/>
      <c r="V15" s="181"/>
      <c r="W15" s="191"/>
      <c r="X15" s="190"/>
      <c r="Y15" s="181"/>
      <c r="Z15" s="191"/>
      <c r="AA15" s="190"/>
      <c r="AB15" s="181"/>
      <c r="AC15" s="191"/>
      <c r="AD15" s="190"/>
      <c r="AE15" s="181"/>
      <c r="AF15" s="191"/>
      <c r="AG15" s="190"/>
      <c r="AH15" s="181"/>
      <c r="AI15" s="191"/>
      <c r="AJ15" s="190"/>
      <c r="AK15" s="182"/>
      <c r="AL15" s="195"/>
      <c r="AM15" s="196"/>
      <c r="AN15" s="182"/>
      <c r="AO15" s="195"/>
      <c r="AP15" s="196"/>
      <c r="AQ15" s="182"/>
      <c r="AR15" s="195"/>
      <c r="AS15" s="196"/>
      <c r="AT15" s="181"/>
      <c r="AU15" s="191"/>
      <c r="AV15" s="190"/>
      <c r="AW15" s="181"/>
      <c r="AX15" s="191"/>
      <c r="AY15" s="190"/>
      <c r="AZ15" s="181"/>
      <c r="BA15" s="191"/>
      <c r="BB15" s="190"/>
      <c r="BC15" s="181"/>
      <c r="BD15" s="191"/>
      <c r="BE15" s="190"/>
      <c r="BF15" s="181"/>
      <c r="BG15" s="191"/>
      <c r="BH15" s="190"/>
      <c r="BI15" s="181"/>
      <c r="BJ15" s="191"/>
      <c r="BK15" s="190"/>
      <c r="BL15" s="181"/>
      <c r="BM15" s="191"/>
    </row>
    <row r="16" spans="1:65" ht="12.75" customHeight="1" x14ac:dyDescent="0.25">
      <c r="A16" s="152">
        <f t="shared" si="1"/>
        <v>16</v>
      </c>
      <c r="B16" s="86" t="s">
        <v>241</v>
      </c>
      <c r="C16" s="183" t="e">
        <f t="shared" si="4"/>
        <v>#DIV/0!</v>
      </c>
      <c r="D16" s="184">
        <f t="shared" si="2"/>
        <v>0</v>
      </c>
      <c r="E16" s="185">
        <f t="shared" si="3"/>
        <v>0</v>
      </c>
      <c r="F16" s="190"/>
      <c r="G16" s="181"/>
      <c r="H16" s="191"/>
      <c r="I16" s="190"/>
      <c r="J16" s="181"/>
      <c r="K16" s="191"/>
      <c r="L16" s="190"/>
      <c r="M16" s="181"/>
      <c r="N16" s="191"/>
      <c r="O16" s="190"/>
      <c r="P16" s="181"/>
      <c r="Q16" s="191"/>
      <c r="R16" s="190"/>
      <c r="S16" s="181"/>
      <c r="T16" s="191"/>
      <c r="U16" s="190"/>
      <c r="V16" s="181"/>
      <c r="W16" s="191"/>
      <c r="X16" s="190"/>
      <c r="Y16" s="181"/>
      <c r="Z16" s="191"/>
      <c r="AA16" s="190"/>
      <c r="AB16" s="181"/>
      <c r="AC16" s="191"/>
      <c r="AD16" s="190"/>
      <c r="AE16" s="181"/>
      <c r="AF16" s="191"/>
      <c r="AG16" s="190"/>
      <c r="AH16" s="181"/>
      <c r="AI16" s="191"/>
      <c r="AJ16" s="190"/>
      <c r="AK16" s="181"/>
      <c r="AL16" s="191"/>
      <c r="AM16" s="190"/>
      <c r="AN16" s="182"/>
      <c r="AO16" s="195"/>
      <c r="AP16" s="196"/>
      <c r="AQ16" s="182"/>
      <c r="AR16" s="195"/>
      <c r="AS16" s="196"/>
      <c r="AT16" s="181"/>
      <c r="AU16" s="191"/>
      <c r="AV16" s="190"/>
      <c r="AW16" s="181"/>
      <c r="AX16" s="191"/>
      <c r="AY16" s="190"/>
      <c r="AZ16" s="181"/>
      <c r="BA16" s="191"/>
      <c r="BB16" s="190"/>
      <c r="BC16" s="181"/>
      <c r="BD16" s="191"/>
      <c r="BE16" s="190"/>
      <c r="BF16" s="181"/>
      <c r="BG16" s="191"/>
      <c r="BH16" s="190"/>
      <c r="BI16" s="181"/>
      <c r="BJ16" s="191"/>
      <c r="BK16" s="190"/>
      <c r="BL16" s="181"/>
      <c r="BM16" s="191"/>
    </row>
    <row r="17" spans="1:65" ht="12.75" customHeight="1" x14ac:dyDescent="0.25">
      <c r="A17" s="152">
        <f t="shared" si="1"/>
        <v>16</v>
      </c>
      <c r="B17" s="86" t="s">
        <v>242</v>
      </c>
      <c r="C17" s="183" t="e">
        <f t="shared" si="4"/>
        <v>#DIV/0!</v>
      </c>
      <c r="D17" s="184">
        <f t="shared" si="2"/>
        <v>0</v>
      </c>
      <c r="E17" s="185">
        <f t="shared" si="3"/>
        <v>0</v>
      </c>
      <c r="F17" s="190"/>
      <c r="G17" s="181"/>
      <c r="H17" s="191"/>
      <c r="I17" s="190"/>
      <c r="J17" s="181"/>
      <c r="K17" s="191"/>
      <c r="L17" s="190"/>
      <c r="M17" s="181"/>
      <c r="N17" s="191"/>
      <c r="O17" s="190"/>
      <c r="P17" s="181"/>
      <c r="Q17" s="191"/>
      <c r="R17" s="190"/>
      <c r="S17" s="181"/>
      <c r="T17" s="191"/>
      <c r="U17" s="190"/>
      <c r="V17" s="181"/>
      <c r="W17" s="191"/>
      <c r="X17" s="190"/>
      <c r="Y17" s="181"/>
      <c r="Z17" s="191"/>
      <c r="AA17" s="190"/>
      <c r="AB17" s="181"/>
      <c r="AC17" s="191"/>
      <c r="AD17" s="190"/>
      <c r="AE17" s="181"/>
      <c r="AF17" s="191"/>
      <c r="AG17" s="190"/>
      <c r="AH17" s="181"/>
      <c r="AI17" s="191"/>
      <c r="AJ17" s="190"/>
      <c r="AK17" s="181"/>
      <c r="AL17" s="191"/>
      <c r="AM17" s="190"/>
      <c r="AN17" s="182"/>
      <c r="AO17" s="195"/>
      <c r="AP17" s="196"/>
      <c r="AQ17" s="182"/>
      <c r="AR17" s="195"/>
      <c r="AS17" s="196"/>
      <c r="AT17" s="181"/>
      <c r="AU17" s="191"/>
      <c r="AV17" s="190"/>
      <c r="AW17" s="181"/>
      <c r="AX17" s="191"/>
      <c r="AY17" s="190"/>
      <c r="AZ17" s="181"/>
      <c r="BA17" s="191"/>
      <c r="BB17" s="190"/>
      <c r="BC17" s="181"/>
      <c r="BD17" s="191"/>
      <c r="BE17" s="190"/>
      <c r="BF17" s="181"/>
      <c r="BG17" s="191"/>
      <c r="BH17" s="190"/>
      <c r="BI17" s="181"/>
      <c r="BJ17" s="191"/>
      <c r="BK17" s="190"/>
      <c r="BL17" s="181"/>
      <c r="BM17" s="191"/>
    </row>
    <row r="18" spans="1:65" ht="12.75" customHeight="1" x14ac:dyDescent="0.25">
      <c r="A18" s="152">
        <f t="shared" si="1"/>
        <v>16</v>
      </c>
      <c r="B18" s="86" t="s">
        <v>243</v>
      </c>
      <c r="C18" s="183" t="e">
        <f t="shared" si="4"/>
        <v>#DIV/0!</v>
      </c>
      <c r="D18" s="184">
        <f t="shared" si="2"/>
        <v>0</v>
      </c>
      <c r="E18" s="185">
        <f t="shared" si="3"/>
        <v>0</v>
      </c>
      <c r="F18" s="190"/>
      <c r="G18" s="181"/>
      <c r="H18" s="191"/>
      <c r="I18" s="190"/>
      <c r="J18" s="181"/>
      <c r="K18" s="191"/>
      <c r="L18" s="190"/>
      <c r="M18" s="181"/>
      <c r="N18" s="191"/>
      <c r="O18" s="190"/>
      <c r="P18" s="181"/>
      <c r="Q18" s="191"/>
      <c r="R18" s="190"/>
      <c r="S18" s="181"/>
      <c r="T18" s="191"/>
      <c r="U18" s="190"/>
      <c r="V18" s="181"/>
      <c r="W18" s="191"/>
      <c r="X18" s="190"/>
      <c r="Y18" s="181"/>
      <c r="Z18" s="191"/>
      <c r="AA18" s="190"/>
      <c r="AB18" s="181"/>
      <c r="AC18" s="191"/>
      <c r="AD18" s="190"/>
      <c r="AE18" s="181"/>
      <c r="AF18" s="191"/>
      <c r="AG18" s="190"/>
      <c r="AH18" s="181"/>
      <c r="AI18" s="191"/>
      <c r="AJ18" s="190"/>
      <c r="AK18" s="181"/>
      <c r="AL18" s="191"/>
      <c r="AM18" s="190"/>
      <c r="AN18" s="181"/>
      <c r="AO18" s="191"/>
      <c r="AP18" s="190"/>
      <c r="AQ18" s="182"/>
      <c r="AR18" s="195"/>
      <c r="AS18" s="196"/>
      <c r="AT18" s="181"/>
      <c r="AU18" s="191"/>
      <c r="AV18" s="190"/>
      <c r="AW18" s="181"/>
      <c r="AX18" s="191"/>
      <c r="AY18" s="190"/>
      <c r="AZ18" s="181"/>
      <c r="BA18" s="191"/>
      <c r="BB18" s="190"/>
      <c r="BC18" s="181"/>
      <c r="BD18" s="191"/>
      <c r="BE18" s="190"/>
      <c r="BF18" s="181"/>
      <c r="BG18" s="191"/>
      <c r="BH18" s="190"/>
      <c r="BI18" s="181"/>
      <c r="BJ18" s="191"/>
      <c r="BK18" s="190"/>
      <c r="BL18" s="181"/>
      <c r="BM18" s="191"/>
    </row>
    <row r="19" spans="1:65" ht="12.75" customHeight="1" x14ac:dyDescent="0.25">
      <c r="A19" s="152">
        <f t="shared" si="1"/>
        <v>16</v>
      </c>
      <c r="B19" s="86" t="s">
        <v>244</v>
      </c>
      <c r="C19" s="183" t="e">
        <f t="shared" si="4"/>
        <v>#DIV/0!</v>
      </c>
      <c r="D19" s="184">
        <f t="shared" si="2"/>
        <v>0</v>
      </c>
      <c r="E19" s="185">
        <f t="shared" si="3"/>
        <v>0</v>
      </c>
      <c r="F19" s="190"/>
      <c r="G19" s="181"/>
      <c r="H19" s="191"/>
      <c r="I19" s="190"/>
      <c r="J19" s="181"/>
      <c r="K19" s="191"/>
      <c r="L19" s="190"/>
      <c r="M19" s="181"/>
      <c r="N19" s="191"/>
      <c r="O19" s="190"/>
      <c r="P19" s="181"/>
      <c r="Q19" s="191"/>
      <c r="R19" s="190"/>
      <c r="S19" s="181"/>
      <c r="T19" s="191"/>
      <c r="U19" s="190"/>
      <c r="V19" s="181"/>
      <c r="W19" s="191"/>
      <c r="X19" s="190"/>
      <c r="Y19" s="181"/>
      <c r="Z19" s="191"/>
      <c r="AA19" s="190"/>
      <c r="AB19" s="181"/>
      <c r="AC19" s="191"/>
      <c r="AD19" s="190"/>
      <c r="AE19" s="181"/>
      <c r="AF19" s="191"/>
      <c r="AG19" s="190"/>
      <c r="AH19" s="181"/>
      <c r="AI19" s="191"/>
      <c r="AJ19" s="190"/>
      <c r="AK19" s="181"/>
      <c r="AL19" s="191"/>
      <c r="AM19" s="190"/>
      <c r="AN19" s="181"/>
      <c r="AO19" s="191"/>
      <c r="AP19" s="190"/>
      <c r="AQ19" s="181"/>
      <c r="AR19" s="191"/>
      <c r="AS19" s="190"/>
      <c r="AT19" s="181"/>
      <c r="AU19" s="191"/>
      <c r="AV19" s="190"/>
      <c r="AW19" s="181"/>
      <c r="AX19" s="191"/>
      <c r="AY19" s="190"/>
      <c r="AZ19" s="181"/>
      <c r="BA19" s="191"/>
      <c r="BB19" s="190"/>
      <c r="BC19" s="181"/>
      <c r="BD19" s="191"/>
      <c r="BE19" s="190"/>
      <c r="BF19" s="181"/>
      <c r="BG19" s="191"/>
      <c r="BH19" s="190"/>
      <c r="BI19" s="181"/>
      <c r="BJ19" s="191"/>
      <c r="BK19" s="190"/>
      <c r="BL19" s="181"/>
      <c r="BM19" s="191"/>
    </row>
    <row r="20" spans="1:65" ht="12.75" customHeight="1" x14ac:dyDescent="0.25">
      <c r="A20" s="152">
        <f t="shared" si="1"/>
        <v>16</v>
      </c>
      <c r="B20" s="86" t="s">
        <v>245</v>
      </c>
      <c r="C20" s="183" t="e">
        <f t="shared" si="4"/>
        <v>#DIV/0!</v>
      </c>
      <c r="D20" s="184">
        <f t="shared" si="2"/>
        <v>0</v>
      </c>
      <c r="E20" s="185">
        <f t="shared" si="3"/>
        <v>0</v>
      </c>
      <c r="F20" s="190"/>
      <c r="G20" s="181"/>
      <c r="H20" s="191"/>
      <c r="I20" s="190"/>
      <c r="J20" s="181"/>
      <c r="K20" s="191"/>
      <c r="L20" s="190"/>
      <c r="M20" s="181"/>
      <c r="N20" s="191"/>
      <c r="O20" s="190"/>
      <c r="P20" s="181"/>
      <c r="Q20" s="191"/>
      <c r="R20" s="190"/>
      <c r="S20" s="181"/>
      <c r="T20" s="191"/>
      <c r="U20" s="190"/>
      <c r="V20" s="181"/>
      <c r="W20" s="191"/>
      <c r="X20" s="190"/>
      <c r="Y20" s="181"/>
      <c r="Z20" s="191"/>
      <c r="AA20" s="190"/>
      <c r="AB20" s="181"/>
      <c r="AC20" s="191"/>
      <c r="AD20" s="190"/>
      <c r="AE20" s="181"/>
      <c r="AF20" s="191"/>
      <c r="AG20" s="190"/>
      <c r="AH20" s="181"/>
      <c r="AI20" s="191"/>
      <c r="AJ20" s="190"/>
      <c r="AK20" s="181"/>
      <c r="AL20" s="191"/>
      <c r="AM20" s="190"/>
      <c r="AN20" s="181"/>
      <c r="AO20" s="191"/>
      <c r="AP20" s="190"/>
      <c r="AQ20" s="181"/>
      <c r="AR20" s="191"/>
      <c r="AS20" s="190"/>
      <c r="AT20" s="181"/>
      <c r="AU20" s="191"/>
      <c r="AV20" s="190"/>
      <c r="AW20" s="181"/>
      <c r="AX20" s="191"/>
      <c r="AY20" s="190"/>
      <c r="AZ20" s="181"/>
      <c r="BA20" s="191"/>
      <c r="BB20" s="190"/>
      <c r="BC20" s="181"/>
      <c r="BD20" s="191"/>
      <c r="BE20" s="190"/>
      <c r="BF20" s="181"/>
      <c r="BG20" s="191"/>
      <c r="BH20" s="190"/>
      <c r="BI20" s="181"/>
      <c r="BJ20" s="191"/>
      <c r="BK20" s="190"/>
      <c r="BL20" s="181"/>
      <c r="BM20" s="191"/>
    </row>
    <row r="21" spans="1:65" ht="12.75" customHeight="1" x14ac:dyDescent="0.25">
      <c r="A21" s="152">
        <f t="shared" si="1"/>
        <v>16</v>
      </c>
      <c r="B21" s="86" t="s">
        <v>246</v>
      </c>
      <c r="C21" s="183" t="e">
        <f t="shared" si="4"/>
        <v>#DIV/0!</v>
      </c>
      <c r="D21" s="184">
        <f t="shared" si="2"/>
        <v>0</v>
      </c>
      <c r="E21" s="185">
        <f t="shared" si="3"/>
        <v>0</v>
      </c>
      <c r="F21" s="190"/>
      <c r="G21" s="181"/>
      <c r="H21" s="191"/>
      <c r="I21" s="190"/>
      <c r="J21" s="181"/>
      <c r="K21" s="191"/>
      <c r="L21" s="190"/>
      <c r="M21" s="181"/>
      <c r="N21" s="191"/>
      <c r="O21" s="190"/>
      <c r="P21" s="181"/>
      <c r="Q21" s="191"/>
      <c r="R21" s="190"/>
      <c r="S21" s="181"/>
      <c r="T21" s="191"/>
      <c r="U21" s="190"/>
      <c r="V21" s="181"/>
      <c r="W21" s="191"/>
      <c r="X21" s="190"/>
      <c r="Y21" s="181"/>
      <c r="Z21" s="191"/>
      <c r="AA21" s="190"/>
      <c r="AB21" s="181"/>
      <c r="AC21" s="191"/>
      <c r="AD21" s="190"/>
      <c r="AE21" s="181"/>
      <c r="AF21" s="191"/>
      <c r="AG21" s="190"/>
      <c r="AH21" s="181"/>
      <c r="AI21" s="191"/>
      <c r="AJ21" s="190"/>
      <c r="AK21" s="181"/>
      <c r="AL21" s="191"/>
      <c r="AM21" s="190"/>
      <c r="AN21" s="181"/>
      <c r="AO21" s="191"/>
      <c r="AP21" s="190"/>
      <c r="AQ21" s="181"/>
      <c r="AR21" s="191"/>
      <c r="AS21" s="190"/>
      <c r="AT21" s="181"/>
      <c r="AU21" s="191"/>
      <c r="AV21" s="190"/>
      <c r="AW21" s="181"/>
      <c r="AX21" s="191"/>
      <c r="AY21" s="190"/>
      <c r="AZ21" s="181"/>
      <c r="BA21" s="191"/>
      <c r="BB21" s="190"/>
      <c r="BC21" s="181"/>
      <c r="BD21" s="191"/>
      <c r="BE21" s="190"/>
      <c r="BF21" s="181"/>
      <c r="BG21" s="191"/>
      <c r="BH21" s="190"/>
      <c r="BI21" s="181"/>
      <c r="BJ21" s="191"/>
      <c r="BK21" s="190"/>
      <c r="BL21" s="181"/>
      <c r="BM21" s="191"/>
    </row>
    <row r="22" spans="1:65" ht="12.75" customHeight="1" x14ac:dyDescent="0.25">
      <c r="A22" s="152">
        <f t="shared" si="1"/>
        <v>16</v>
      </c>
      <c r="B22" s="86" t="s">
        <v>247</v>
      </c>
      <c r="C22" s="183" t="e">
        <f t="shared" si="4"/>
        <v>#DIV/0!</v>
      </c>
      <c r="D22" s="184">
        <f t="shared" si="2"/>
        <v>0</v>
      </c>
      <c r="E22" s="185">
        <f t="shared" si="3"/>
        <v>0</v>
      </c>
      <c r="F22" s="190"/>
      <c r="G22" s="181"/>
      <c r="H22" s="191"/>
      <c r="I22" s="190"/>
      <c r="J22" s="181"/>
      <c r="K22" s="191"/>
      <c r="L22" s="190"/>
      <c r="M22" s="181"/>
      <c r="N22" s="191"/>
      <c r="O22" s="190"/>
      <c r="P22" s="181"/>
      <c r="Q22" s="191"/>
      <c r="R22" s="190"/>
      <c r="S22" s="181"/>
      <c r="T22" s="191"/>
      <c r="U22" s="190"/>
      <c r="V22" s="181"/>
      <c r="W22" s="191"/>
      <c r="X22" s="190"/>
      <c r="Y22" s="181"/>
      <c r="Z22" s="191"/>
      <c r="AA22" s="190"/>
      <c r="AB22" s="181"/>
      <c r="AC22" s="191"/>
      <c r="AD22" s="190"/>
      <c r="AE22" s="181"/>
      <c r="AF22" s="191"/>
      <c r="AG22" s="190"/>
      <c r="AH22" s="181"/>
      <c r="AI22" s="191"/>
      <c r="AJ22" s="190"/>
      <c r="AK22" s="181"/>
      <c r="AL22" s="191"/>
      <c r="AM22" s="190"/>
      <c r="AN22" s="181"/>
      <c r="AO22" s="191"/>
      <c r="AP22" s="190"/>
      <c r="AQ22" s="181"/>
      <c r="AR22" s="191"/>
      <c r="AS22" s="190"/>
      <c r="AT22" s="181"/>
      <c r="AU22" s="191"/>
      <c r="AV22" s="190"/>
      <c r="AW22" s="181"/>
      <c r="AX22" s="191"/>
      <c r="AY22" s="190"/>
      <c r="AZ22" s="181"/>
      <c r="BA22" s="191"/>
      <c r="BB22" s="190"/>
      <c r="BC22" s="181"/>
      <c r="BD22" s="191"/>
      <c r="BE22" s="190"/>
      <c r="BF22" s="181"/>
      <c r="BG22" s="191"/>
      <c r="BH22" s="190"/>
      <c r="BI22" s="181"/>
      <c r="BJ22" s="191"/>
      <c r="BK22" s="190"/>
      <c r="BL22" s="181"/>
      <c r="BM22" s="191"/>
    </row>
    <row r="23" spans="1:65" ht="12.75" customHeight="1" thickBot="1" x14ac:dyDescent="0.3">
      <c r="A23" s="152">
        <f t="shared" si="1"/>
        <v>16</v>
      </c>
      <c r="B23" s="86" t="s">
        <v>248</v>
      </c>
      <c r="C23" s="183" t="e">
        <f t="shared" si="4"/>
        <v>#DIV/0!</v>
      </c>
      <c r="D23" s="184">
        <f t="shared" si="2"/>
        <v>0</v>
      </c>
      <c r="E23" s="185">
        <f t="shared" si="3"/>
        <v>0</v>
      </c>
      <c r="F23" s="192"/>
      <c r="G23" s="193"/>
      <c r="H23" s="194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192"/>
      <c r="V23" s="193"/>
      <c r="W23" s="194"/>
      <c r="X23" s="192"/>
      <c r="Y23" s="193"/>
      <c r="Z23" s="194"/>
      <c r="AA23" s="192"/>
      <c r="AB23" s="193"/>
      <c r="AC23" s="194"/>
      <c r="AD23" s="192"/>
      <c r="AE23" s="193"/>
      <c r="AF23" s="194"/>
      <c r="AG23" s="192"/>
      <c r="AH23" s="193"/>
      <c r="AI23" s="194"/>
      <c r="AJ23" s="192"/>
      <c r="AK23" s="193"/>
      <c r="AL23" s="194"/>
      <c r="AM23" s="192"/>
      <c r="AN23" s="193"/>
      <c r="AO23" s="194"/>
      <c r="AP23" s="192"/>
      <c r="AQ23" s="193"/>
      <c r="AR23" s="194"/>
      <c r="AS23" s="192"/>
      <c r="AT23" s="193"/>
      <c r="AU23" s="194"/>
      <c r="AV23" s="192"/>
      <c r="AW23" s="193"/>
      <c r="AX23" s="194"/>
      <c r="AY23" s="192"/>
      <c r="AZ23" s="193"/>
      <c r="BA23" s="194"/>
      <c r="BB23" s="192"/>
      <c r="BC23" s="193"/>
      <c r="BD23" s="194"/>
      <c r="BE23" s="192"/>
      <c r="BF23" s="193"/>
      <c r="BG23" s="194"/>
      <c r="BH23" s="192"/>
      <c r="BI23" s="193"/>
      <c r="BJ23" s="194"/>
      <c r="BK23" s="192"/>
      <c r="BL23" s="193"/>
      <c r="BM23" s="194"/>
    </row>
    <row r="24" spans="1:65" ht="12.75" customHeight="1" x14ac:dyDescent="0.25">
      <c r="A24" s="17"/>
      <c r="B24" s="17"/>
      <c r="D24" s="49"/>
      <c r="E24" s="17"/>
      <c r="F24" s="17"/>
    </row>
    <row r="25" spans="1:65" ht="12.5" x14ac:dyDescent="0.25">
      <c r="A25" s="17"/>
      <c r="B25" s="17"/>
      <c r="C25" s="242"/>
      <c r="D25" s="243"/>
      <c r="E25" s="243"/>
      <c r="F25" s="243"/>
    </row>
    <row r="26" spans="1:65" ht="12.75" customHeight="1" x14ac:dyDescent="0.25">
      <c r="A26" s="17"/>
      <c r="B26" s="17"/>
      <c r="C26" s="246"/>
      <c r="D26" s="243"/>
      <c r="E26" s="243"/>
      <c r="F26" s="243"/>
    </row>
    <row r="27" spans="1:65" ht="12.75" customHeight="1" x14ac:dyDescent="0.25">
      <c r="A27" s="17"/>
      <c r="B27" s="17"/>
      <c r="D27" s="49"/>
    </row>
    <row r="28" spans="1:65" ht="12.75" customHeight="1" x14ac:dyDescent="0.25">
      <c r="A28" s="17"/>
      <c r="B28" s="17"/>
      <c r="D28" s="49"/>
    </row>
    <row r="29" spans="1:65" ht="12.75" customHeight="1" x14ac:dyDescent="0.25">
      <c r="A29" s="17"/>
      <c r="B29" s="17"/>
      <c r="D29" s="49"/>
    </row>
    <row r="30" spans="1:65" ht="12.75" customHeight="1" x14ac:dyDescent="0.25">
      <c r="A30" s="17"/>
      <c r="B30" s="17"/>
      <c r="D30" s="49"/>
    </row>
    <row r="31" spans="1:65" ht="12.75" customHeight="1" x14ac:dyDescent="0.25">
      <c r="A31" s="17"/>
      <c r="B31" s="17"/>
      <c r="D31" s="49"/>
    </row>
    <row r="32" spans="1:65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5">
    <mergeCell ref="BK4:BM4"/>
    <mergeCell ref="BK5:BM5"/>
    <mergeCell ref="BB4:BD4"/>
    <mergeCell ref="BB5:BD5"/>
    <mergeCell ref="BE5:BG5"/>
    <mergeCell ref="BH4:BJ4"/>
    <mergeCell ref="BH5:BJ5"/>
    <mergeCell ref="AP5:AR5"/>
    <mergeCell ref="AS4:AU4"/>
    <mergeCell ref="AS5:AU5"/>
    <mergeCell ref="AV5:AX5"/>
    <mergeCell ref="AY4:BA4"/>
    <mergeCell ref="AY5:BA5"/>
    <mergeCell ref="F1:AW1"/>
    <mergeCell ref="C1:D1"/>
    <mergeCell ref="F4:H4"/>
    <mergeCell ref="F5:H5"/>
    <mergeCell ref="I4:K4"/>
    <mergeCell ref="I5:K5"/>
    <mergeCell ref="L4:N4"/>
    <mergeCell ref="L5:N5"/>
    <mergeCell ref="O4:Q4"/>
    <mergeCell ref="O5:Q5"/>
    <mergeCell ref="R4:T4"/>
    <mergeCell ref="R5:T5"/>
    <mergeCell ref="U4:W4"/>
    <mergeCell ref="U5:W5"/>
    <mergeCell ref="X4:Z4"/>
    <mergeCell ref="X5:Z5"/>
    <mergeCell ref="A3:B3"/>
    <mergeCell ref="C25:F25"/>
    <mergeCell ref="C26:F26"/>
    <mergeCell ref="BE4:BG4"/>
    <mergeCell ref="AV4:AX4"/>
    <mergeCell ref="AA4:AC4"/>
    <mergeCell ref="AA5:AC5"/>
    <mergeCell ref="AD4:AF4"/>
    <mergeCell ref="AD5:AF5"/>
    <mergeCell ref="AG4:AI4"/>
    <mergeCell ref="AG5:AI5"/>
    <mergeCell ref="AJ4:AL4"/>
    <mergeCell ref="AJ5:AL5"/>
    <mergeCell ref="AM4:AO4"/>
    <mergeCell ref="AM5:AO5"/>
    <mergeCell ref="AP4:AR4"/>
  </mergeCells>
  <phoneticPr fontId="2" type="noConversion"/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990"/>
  <sheetViews>
    <sheetView showGridLines="0" workbookViewId="0">
      <pane xSplit="5" ySplit="8" topLeftCell="O9" activePane="bottomRight" state="frozen"/>
      <selection pane="topRight" activeCell="F1" sqref="F1"/>
      <selection pane="bottomLeft" activeCell="A9" sqref="A9"/>
      <selection pane="bottomRight" activeCell="B9" sqref="B9"/>
    </sheetView>
  </sheetViews>
  <sheetFormatPr defaultColWidth="14.453125" defaultRowHeight="15" customHeight="1" x14ac:dyDescent="0.25"/>
  <cols>
    <col min="1" max="1" width="8.81640625" customWidth="1"/>
    <col min="2" max="2" width="18.1796875" customWidth="1"/>
    <col min="3" max="3" width="10.7265625" bestFit="1" customWidth="1"/>
    <col min="4" max="4" width="7.81640625" customWidth="1"/>
    <col min="5" max="5" width="8.54296875" bestFit="1" customWidth="1"/>
    <col min="6" max="6" width="6" customWidth="1"/>
    <col min="7" max="35" width="4.7265625" customWidth="1"/>
    <col min="36" max="65" width="4.7265625" hidden="1" customWidth="1"/>
  </cols>
  <sheetData>
    <row r="1" spans="1:65" ht="25.5" customHeight="1" x14ac:dyDescent="0.25">
      <c r="A1" s="171" t="s">
        <v>183</v>
      </c>
      <c r="B1" s="171"/>
      <c r="C1" s="263" t="s">
        <v>163</v>
      </c>
      <c r="D1" s="263"/>
      <c r="E1" s="171">
        <f>H7+K7+N7+Q7+T7+W7+Z7+AC7+AF7+AI7+AL7+AO7+AR7+AU7+AX7+BA7+BD7+BG7+BJ7+BM7</f>
        <v>0</v>
      </c>
      <c r="F1" s="264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31"/>
      <c r="AY1" s="5"/>
    </row>
    <row r="2" spans="1:65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ht="28.5" customHeight="1" thickBot="1" x14ac:dyDescent="0.3">
      <c r="A3" s="247" t="s">
        <v>60</v>
      </c>
      <c r="B3" s="247"/>
      <c r="C3" s="175" t="e">
        <f>IF(ISBLANK(D9),,(D3/(D3+E3)))</f>
        <v>#DIV/0!</v>
      </c>
      <c r="D3" s="172">
        <f>F7+I7+L7+O7+R7+U7+X7+AA7+AD7+AG7+AJ7+AM7+AP7+AS7+AV7+AY7+BB7+BE7+BH7+BK7</f>
        <v>0</v>
      </c>
      <c r="E3" s="172">
        <f>G7+J7+M7+P7+S7+V7+Y7+AB7+AE7+AH7+AK7+AN7+AQ7+AT7+AW7+AZ7+BC7+BF7+BI7+BL7</f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14" x14ac:dyDescent="0.3">
      <c r="A4" s="39"/>
      <c r="B4" s="39"/>
      <c r="C4" s="40"/>
      <c r="D4" s="41"/>
      <c r="E4" s="42"/>
      <c r="F4" s="254" t="s">
        <v>61</v>
      </c>
      <c r="G4" s="255"/>
      <c r="H4" s="256"/>
      <c r="I4" s="254" t="s">
        <v>62</v>
      </c>
      <c r="J4" s="255"/>
      <c r="K4" s="256"/>
      <c r="L4" s="254" t="s">
        <v>63</v>
      </c>
      <c r="M4" s="255"/>
      <c r="N4" s="256"/>
      <c r="O4" s="254" t="s">
        <v>64</v>
      </c>
      <c r="P4" s="255"/>
      <c r="Q4" s="256"/>
      <c r="R4" s="254" t="s">
        <v>65</v>
      </c>
      <c r="S4" s="255"/>
      <c r="T4" s="256"/>
      <c r="U4" s="254" t="s">
        <v>66</v>
      </c>
      <c r="V4" s="255"/>
      <c r="W4" s="256"/>
      <c r="X4" s="254" t="s">
        <v>67</v>
      </c>
      <c r="Y4" s="255"/>
      <c r="Z4" s="256"/>
      <c r="AA4" s="254" t="s">
        <v>68</v>
      </c>
      <c r="AB4" s="255"/>
      <c r="AC4" s="256"/>
      <c r="AD4" s="254" t="s">
        <v>69</v>
      </c>
      <c r="AE4" s="255"/>
      <c r="AF4" s="256"/>
      <c r="AG4" s="254" t="s">
        <v>70</v>
      </c>
      <c r="AH4" s="255"/>
      <c r="AI4" s="256"/>
      <c r="AJ4" s="254" t="s">
        <v>71</v>
      </c>
      <c r="AK4" s="255"/>
      <c r="AL4" s="256"/>
      <c r="AM4" s="254" t="s">
        <v>72</v>
      </c>
      <c r="AN4" s="255"/>
      <c r="AO4" s="256"/>
      <c r="AP4" s="254" t="s">
        <v>73</v>
      </c>
      <c r="AQ4" s="255"/>
      <c r="AR4" s="256"/>
      <c r="AS4" s="254" t="s">
        <v>74</v>
      </c>
      <c r="AT4" s="255"/>
      <c r="AU4" s="256"/>
      <c r="AV4" s="254" t="s">
        <v>75</v>
      </c>
      <c r="AW4" s="255"/>
      <c r="AX4" s="256"/>
      <c r="AY4" s="254" t="s">
        <v>76</v>
      </c>
      <c r="AZ4" s="255"/>
      <c r="BA4" s="256"/>
      <c r="BB4" s="254" t="s">
        <v>77</v>
      </c>
      <c r="BC4" s="255"/>
      <c r="BD4" s="256"/>
      <c r="BE4" s="254" t="s">
        <v>78</v>
      </c>
      <c r="BF4" s="255"/>
      <c r="BG4" s="256"/>
      <c r="BH4" s="254" t="s">
        <v>79</v>
      </c>
      <c r="BI4" s="255"/>
      <c r="BJ4" s="256"/>
      <c r="BK4" s="254" t="s">
        <v>80</v>
      </c>
      <c r="BL4" s="255"/>
      <c r="BM4" s="256"/>
    </row>
    <row r="5" spans="1:65" ht="12.75" customHeight="1" x14ac:dyDescent="0.25">
      <c r="A5" s="39"/>
      <c r="B5" s="39"/>
      <c r="C5" s="40"/>
      <c r="D5" s="41"/>
      <c r="E5" s="42"/>
      <c r="F5" s="248">
        <f>Standings!G3</f>
        <v>45048</v>
      </c>
      <c r="G5" s="249"/>
      <c r="H5" s="250"/>
      <c r="I5" s="248">
        <f>Standings!I3</f>
        <v>45055</v>
      </c>
      <c r="J5" s="249"/>
      <c r="K5" s="250"/>
      <c r="L5" s="248">
        <f>Standings!K3</f>
        <v>45062</v>
      </c>
      <c r="M5" s="249"/>
      <c r="N5" s="250"/>
      <c r="O5" s="248">
        <f>Standings!M3</f>
        <v>45069</v>
      </c>
      <c r="P5" s="249"/>
      <c r="Q5" s="250"/>
      <c r="R5" s="248">
        <f>Standings!O3</f>
        <v>45076</v>
      </c>
      <c r="S5" s="249"/>
      <c r="T5" s="250"/>
      <c r="U5" s="248">
        <f>Standings!Q3</f>
        <v>45083</v>
      </c>
      <c r="V5" s="249"/>
      <c r="W5" s="250"/>
      <c r="X5" s="248">
        <f>Standings!S3</f>
        <v>45090</v>
      </c>
      <c r="Y5" s="249"/>
      <c r="Z5" s="250"/>
      <c r="AA5" s="248">
        <f>Standings!U3</f>
        <v>45097</v>
      </c>
      <c r="AB5" s="249"/>
      <c r="AC5" s="250"/>
      <c r="AD5" s="248">
        <f>Standings!W3</f>
        <v>45104</v>
      </c>
      <c r="AE5" s="249"/>
      <c r="AF5" s="250"/>
      <c r="AG5" s="248">
        <f>Standings!Y3</f>
        <v>45118</v>
      </c>
      <c r="AH5" s="249"/>
      <c r="AI5" s="250"/>
      <c r="AJ5" s="248">
        <f>Standings!AA3</f>
        <v>45125</v>
      </c>
      <c r="AK5" s="249"/>
      <c r="AL5" s="250"/>
      <c r="AM5" s="248">
        <f>Standings!AC3</f>
        <v>45132</v>
      </c>
      <c r="AN5" s="249"/>
      <c r="AO5" s="250"/>
      <c r="AP5" s="248">
        <f>Standings!AE3</f>
        <v>45139</v>
      </c>
      <c r="AQ5" s="249"/>
      <c r="AR5" s="250"/>
      <c r="AS5" s="248">
        <f>Standings!AG3</f>
        <v>45146</v>
      </c>
      <c r="AT5" s="249"/>
      <c r="AU5" s="250"/>
      <c r="AV5" s="248">
        <f>Standings!AI3</f>
        <v>45153</v>
      </c>
      <c r="AW5" s="249"/>
      <c r="AX5" s="250"/>
      <c r="AY5" s="248">
        <f>Standings!AK3</f>
        <v>45160</v>
      </c>
      <c r="AZ5" s="249"/>
      <c r="BA5" s="250"/>
      <c r="BB5" s="248">
        <f>Standings!AM3</f>
        <v>45167</v>
      </c>
      <c r="BC5" s="249"/>
      <c r="BD5" s="250"/>
      <c r="BE5" s="248">
        <f>Standings!AO3</f>
        <v>45174</v>
      </c>
      <c r="BF5" s="249"/>
      <c r="BG5" s="250"/>
      <c r="BH5" s="248">
        <f>Standings!AQ3</f>
        <v>45181</v>
      </c>
      <c r="BI5" s="249"/>
      <c r="BJ5" s="250"/>
      <c r="BK5" s="248">
        <f>Standings!AS3</f>
        <v>45188</v>
      </c>
      <c r="BL5" s="249"/>
      <c r="BM5" s="250"/>
    </row>
    <row r="6" spans="1:65" ht="12.75" customHeight="1" x14ac:dyDescent="0.3">
      <c r="A6" s="34"/>
      <c r="B6" s="34"/>
      <c r="C6" s="35"/>
      <c r="D6" s="38"/>
      <c r="E6" s="43"/>
      <c r="F6" s="186" t="s">
        <v>9</v>
      </c>
      <c r="G6" s="179" t="s">
        <v>10</v>
      </c>
      <c r="H6" s="187" t="s">
        <v>164</v>
      </c>
      <c r="I6" s="186" t="s">
        <v>9</v>
      </c>
      <c r="J6" s="179" t="s">
        <v>10</v>
      </c>
      <c r="K6" s="187" t="s">
        <v>164</v>
      </c>
      <c r="L6" s="186" t="s">
        <v>9</v>
      </c>
      <c r="M6" s="179" t="s">
        <v>10</v>
      </c>
      <c r="N6" s="187" t="s">
        <v>164</v>
      </c>
      <c r="O6" s="186" t="s">
        <v>9</v>
      </c>
      <c r="P6" s="179" t="s">
        <v>10</v>
      </c>
      <c r="Q6" s="187" t="s">
        <v>164</v>
      </c>
      <c r="R6" s="186" t="s">
        <v>9</v>
      </c>
      <c r="S6" s="179" t="s">
        <v>10</v>
      </c>
      <c r="T6" s="187" t="s">
        <v>164</v>
      </c>
      <c r="U6" s="186" t="s">
        <v>9</v>
      </c>
      <c r="V6" s="179" t="s">
        <v>10</v>
      </c>
      <c r="W6" s="187" t="s">
        <v>164</v>
      </c>
      <c r="X6" s="186" t="s">
        <v>9</v>
      </c>
      <c r="Y6" s="179" t="s">
        <v>10</v>
      </c>
      <c r="Z6" s="187" t="s">
        <v>164</v>
      </c>
      <c r="AA6" s="186" t="s">
        <v>9</v>
      </c>
      <c r="AB6" s="179" t="s">
        <v>10</v>
      </c>
      <c r="AC6" s="187" t="s">
        <v>164</v>
      </c>
      <c r="AD6" s="186" t="s">
        <v>9</v>
      </c>
      <c r="AE6" s="179" t="s">
        <v>10</v>
      </c>
      <c r="AF6" s="187" t="s">
        <v>164</v>
      </c>
      <c r="AG6" s="186" t="s">
        <v>9</v>
      </c>
      <c r="AH6" s="179" t="s">
        <v>10</v>
      </c>
      <c r="AI6" s="187" t="s">
        <v>164</v>
      </c>
      <c r="AJ6" s="186" t="s">
        <v>9</v>
      </c>
      <c r="AK6" s="179" t="s">
        <v>10</v>
      </c>
      <c r="AL6" s="187" t="s">
        <v>164</v>
      </c>
      <c r="AM6" s="186" t="s">
        <v>9</v>
      </c>
      <c r="AN6" s="179" t="s">
        <v>10</v>
      </c>
      <c r="AO6" s="187" t="s">
        <v>164</v>
      </c>
      <c r="AP6" s="186" t="s">
        <v>9</v>
      </c>
      <c r="AQ6" s="179" t="s">
        <v>10</v>
      </c>
      <c r="AR6" s="187" t="s">
        <v>164</v>
      </c>
      <c r="AS6" s="186" t="s">
        <v>9</v>
      </c>
      <c r="AT6" s="179" t="s">
        <v>10</v>
      </c>
      <c r="AU6" s="187" t="s">
        <v>164</v>
      </c>
      <c r="AV6" s="186" t="s">
        <v>9</v>
      </c>
      <c r="AW6" s="179" t="s">
        <v>10</v>
      </c>
      <c r="AX6" s="187" t="s">
        <v>164</v>
      </c>
      <c r="AY6" s="186" t="s">
        <v>9</v>
      </c>
      <c r="AZ6" s="179" t="s">
        <v>10</v>
      </c>
      <c r="BA6" s="187" t="s">
        <v>164</v>
      </c>
      <c r="BB6" s="186" t="s">
        <v>9</v>
      </c>
      <c r="BC6" s="179" t="s">
        <v>10</v>
      </c>
      <c r="BD6" s="187" t="s">
        <v>164</v>
      </c>
      <c r="BE6" s="186" t="s">
        <v>9</v>
      </c>
      <c r="BF6" s="179" t="s">
        <v>10</v>
      </c>
      <c r="BG6" s="187" t="s">
        <v>164</v>
      </c>
      <c r="BH6" s="186" t="s">
        <v>9</v>
      </c>
      <c r="BI6" s="179" t="s">
        <v>10</v>
      </c>
      <c r="BJ6" s="187" t="s">
        <v>164</v>
      </c>
      <c r="BK6" s="186" t="s">
        <v>9</v>
      </c>
      <c r="BL6" s="179" t="s">
        <v>10</v>
      </c>
      <c r="BM6" s="187" t="s">
        <v>164</v>
      </c>
    </row>
    <row r="7" spans="1:65" ht="12.75" customHeight="1" x14ac:dyDescent="0.3">
      <c r="A7" s="17"/>
      <c r="B7" s="17"/>
      <c r="C7" s="35"/>
      <c r="D7" s="38"/>
      <c r="E7" s="38"/>
      <c r="F7" s="186">
        <f>SUM(F8:F23)</f>
        <v>0</v>
      </c>
      <c r="G7" s="179">
        <f t="shared" ref="G7:BL7" si="0">SUM(G8:G23)</f>
        <v>0</v>
      </c>
      <c r="H7" s="187">
        <f>IF(F7=10,"1",IF(F7&gt;=11,"2",0))</f>
        <v>0</v>
      </c>
      <c r="I7" s="186">
        <f t="shared" si="0"/>
        <v>0</v>
      </c>
      <c r="J7" s="179">
        <f t="shared" si="0"/>
        <v>0</v>
      </c>
      <c r="K7" s="187">
        <f>IF(I7=10,"1",IF(I7&gt;=11,"2",0))</f>
        <v>0</v>
      </c>
      <c r="L7" s="186">
        <f t="shared" si="0"/>
        <v>0</v>
      </c>
      <c r="M7" s="179">
        <f t="shared" si="0"/>
        <v>0</v>
      </c>
      <c r="N7" s="187">
        <f>IF(L7=10,"1",IF(L7&gt;=11,"2",0))</f>
        <v>0</v>
      </c>
      <c r="O7" s="186">
        <f t="shared" si="0"/>
        <v>0</v>
      </c>
      <c r="P7" s="179">
        <f t="shared" si="0"/>
        <v>0</v>
      </c>
      <c r="Q7" s="187">
        <f>IF(O7=10,"1",IF(O7&gt;=11,"2",0))</f>
        <v>0</v>
      </c>
      <c r="R7" s="186">
        <f t="shared" si="0"/>
        <v>0</v>
      </c>
      <c r="S7" s="179">
        <f t="shared" si="0"/>
        <v>0</v>
      </c>
      <c r="T7" s="187">
        <f>IF(R7=10,"1",IF(R7&gt;=11,"2",0))</f>
        <v>0</v>
      </c>
      <c r="U7" s="186">
        <f t="shared" si="0"/>
        <v>0</v>
      </c>
      <c r="V7" s="179">
        <f t="shared" si="0"/>
        <v>0</v>
      </c>
      <c r="W7" s="187">
        <f>IF(U7=10,"1",IF(U7&gt;=11,"2",0))</f>
        <v>0</v>
      </c>
      <c r="X7" s="186">
        <f t="shared" si="0"/>
        <v>0</v>
      </c>
      <c r="Y7" s="179">
        <f t="shared" si="0"/>
        <v>0</v>
      </c>
      <c r="Z7" s="187">
        <f>IF(X7=10,"1",IF(X7&gt;=11,"2",0))</f>
        <v>0</v>
      </c>
      <c r="AA7" s="186">
        <f t="shared" si="0"/>
        <v>0</v>
      </c>
      <c r="AB7" s="179">
        <f t="shared" si="0"/>
        <v>0</v>
      </c>
      <c r="AC7" s="187">
        <f>IF(AA7=10,"1",IF(AA7&gt;=11,"2",0))</f>
        <v>0</v>
      </c>
      <c r="AD7" s="186">
        <f t="shared" si="0"/>
        <v>0</v>
      </c>
      <c r="AE7" s="179">
        <f t="shared" si="0"/>
        <v>0</v>
      </c>
      <c r="AF7" s="187">
        <f>IF(AD7=10,"1",IF(AD7&gt;=11,"2",0))</f>
        <v>0</v>
      </c>
      <c r="AG7" s="186">
        <f t="shared" si="0"/>
        <v>0</v>
      </c>
      <c r="AH7" s="179">
        <f t="shared" si="0"/>
        <v>0</v>
      </c>
      <c r="AI7" s="187">
        <f>IF(AG7=10,"1",IF(AG7&gt;=11,"2",0))</f>
        <v>0</v>
      </c>
      <c r="AJ7" s="186">
        <f t="shared" si="0"/>
        <v>0</v>
      </c>
      <c r="AK7" s="179">
        <f t="shared" si="0"/>
        <v>0</v>
      </c>
      <c r="AL7" s="187">
        <f>IF(AJ7=10,"1",IF(AJ7&gt;=11,"2",0))</f>
        <v>0</v>
      </c>
      <c r="AM7" s="186">
        <f t="shared" si="0"/>
        <v>0</v>
      </c>
      <c r="AN7" s="179">
        <f t="shared" si="0"/>
        <v>0</v>
      </c>
      <c r="AO7" s="187">
        <f>IF(AM7=10,"1",IF(AM7&gt;=11,"2",0))</f>
        <v>0</v>
      </c>
      <c r="AP7" s="186">
        <f t="shared" si="0"/>
        <v>0</v>
      </c>
      <c r="AQ7" s="179">
        <f t="shared" si="0"/>
        <v>0</v>
      </c>
      <c r="AR7" s="187">
        <f>IF(AP7=10,"1",IF(AP7&gt;=11,"2",0))</f>
        <v>0</v>
      </c>
      <c r="AS7" s="186">
        <f t="shared" si="0"/>
        <v>0</v>
      </c>
      <c r="AT7" s="179">
        <f t="shared" si="0"/>
        <v>0</v>
      </c>
      <c r="AU7" s="187">
        <f>IF(AS7=10,"1",IF(AS7&gt;=11,"2",0))</f>
        <v>0</v>
      </c>
      <c r="AV7" s="186">
        <f t="shared" si="0"/>
        <v>0</v>
      </c>
      <c r="AW7" s="179">
        <f t="shared" si="0"/>
        <v>0</v>
      </c>
      <c r="AX7" s="187">
        <f>IF(AV7=10,"1",IF(AV7&gt;=11,"2",0))</f>
        <v>0</v>
      </c>
      <c r="AY7" s="186">
        <f t="shared" si="0"/>
        <v>0</v>
      </c>
      <c r="AZ7" s="179">
        <f t="shared" si="0"/>
        <v>0</v>
      </c>
      <c r="BA7" s="187">
        <f>IF(AY7=10,"1",IF(AY7&gt;=11,"2",0))</f>
        <v>0</v>
      </c>
      <c r="BB7" s="186">
        <f t="shared" si="0"/>
        <v>0</v>
      </c>
      <c r="BC7" s="179">
        <f t="shared" si="0"/>
        <v>0</v>
      </c>
      <c r="BD7" s="187">
        <f>IF(BB7=10,"1",IF(BB7&gt;=11,"2",0))</f>
        <v>0</v>
      </c>
      <c r="BE7" s="186">
        <f t="shared" si="0"/>
        <v>0</v>
      </c>
      <c r="BF7" s="179">
        <f t="shared" si="0"/>
        <v>0</v>
      </c>
      <c r="BG7" s="187">
        <f>IF(BE7=10,"1",IF(BE7&gt;=11,"2",0))</f>
        <v>0</v>
      </c>
      <c r="BH7" s="186">
        <f t="shared" si="0"/>
        <v>0</v>
      </c>
      <c r="BI7" s="179">
        <f t="shared" si="0"/>
        <v>0</v>
      </c>
      <c r="BJ7" s="187">
        <f>IF(BH7=10,"1",IF(BH7&gt;=11,"2",0))</f>
        <v>0</v>
      </c>
      <c r="BK7" s="186">
        <f t="shared" si="0"/>
        <v>0</v>
      </c>
      <c r="BL7" s="179">
        <f t="shared" si="0"/>
        <v>0</v>
      </c>
      <c r="BM7" s="187">
        <f>IF(BK7=10,"1",IF(BK7&gt;=11,"2",0))</f>
        <v>0</v>
      </c>
    </row>
    <row r="8" spans="1:65" ht="12.75" customHeight="1" x14ac:dyDescent="0.3">
      <c r="A8" s="176" t="s">
        <v>3</v>
      </c>
      <c r="B8" s="177" t="s">
        <v>0</v>
      </c>
      <c r="C8" s="178" t="s">
        <v>91</v>
      </c>
      <c r="D8" s="173" t="s">
        <v>9</v>
      </c>
      <c r="E8" s="173" t="s">
        <v>10</v>
      </c>
      <c r="F8" s="188"/>
      <c r="G8" s="180"/>
      <c r="H8" s="189"/>
      <c r="I8" s="188"/>
      <c r="J8" s="180"/>
      <c r="K8" s="189"/>
      <c r="L8" s="188"/>
      <c r="M8" s="180"/>
      <c r="N8" s="189"/>
      <c r="O8" s="188"/>
      <c r="P8" s="180"/>
      <c r="Q8" s="189"/>
      <c r="R8" s="188"/>
      <c r="S8" s="180"/>
      <c r="T8" s="189"/>
      <c r="U8" s="188"/>
      <c r="V8" s="180"/>
      <c r="W8" s="189"/>
      <c r="X8" s="188"/>
      <c r="Y8" s="180"/>
      <c r="Z8" s="189"/>
      <c r="AA8" s="188"/>
      <c r="AB8" s="180"/>
      <c r="AC8" s="189"/>
      <c r="AD8" s="188"/>
      <c r="AE8" s="180"/>
      <c r="AF8" s="189"/>
      <c r="AG8" s="188"/>
      <c r="AH8" s="180"/>
      <c r="AI8" s="189"/>
      <c r="AJ8" s="188"/>
      <c r="AK8" s="180"/>
      <c r="AL8" s="189"/>
      <c r="AM8" s="188"/>
      <c r="AN8" s="180"/>
      <c r="AO8" s="189"/>
      <c r="AP8" s="188"/>
      <c r="AQ8" s="180"/>
      <c r="AR8" s="189"/>
      <c r="AS8" s="188"/>
      <c r="AT8" s="180"/>
      <c r="AU8" s="189"/>
      <c r="AV8" s="188"/>
      <c r="AW8" s="180"/>
      <c r="AX8" s="189"/>
      <c r="AY8" s="188"/>
      <c r="AZ8" s="180"/>
      <c r="BA8" s="189"/>
      <c r="BB8" s="188"/>
      <c r="BC8" s="180"/>
      <c r="BD8" s="189"/>
      <c r="BE8" s="188"/>
      <c r="BF8" s="180"/>
      <c r="BG8" s="189"/>
      <c r="BH8" s="188"/>
      <c r="BI8" s="180"/>
      <c r="BJ8" s="189"/>
      <c r="BK8" s="188"/>
      <c r="BL8" s="180"/>
      <c r="BM8" s="189"/>
    </row>
    <row r="9" spans="1:65" ht="12.75" customHeight="1" x14ac:dyDescent="0.25">
      <c r="A9" s="152">
        <f>IF(16-SUM(D9:E9)&lt;0,0,16-(SUM(D9:E9)))</f>
        <v>16</v>
      </c>
      <c r="B9" s="86" t="s">
        <v>194</v>
      </c>
      <c r="C9" s="183" t="e">
        <f>IF(ISBLANK(D$3),,(D9/(D9+E9)))</f>
        <v>#DIV/0!</v>
      </c>
      <c r="D9" s="184">
        <f t="shared" ref="D9:D23" si="1">F9+I9+L9+O9+R9+U9+X9+AA9+AD9+AG9+AJ9+AM9+AP9+AS9+AV9+AY9+BB9+BE9+BH9+BK9</f>
        <v>0</v>
      </c>
      <c r="E9" s="185">
        <f t="shared" ref="E9:E23" si="2">G9+J9+M9+P9+S9+V9+Y9+AB9+AE9+AH9+AK9+AN9+AQ9+AT9+AW9+AZ9+BC9+BF9+BI9+BL9</f>
        <v>0</v>
      </c>
      <c r="F9" s="190"/>
      <c r="G9" s="181"/>
      <c r="H9" s="191"/>
      <c r="I9" s="190"/>
      <c r="J9" s="181"/>
      <c r="K9" s="191"/>
      <c r="L9" s="190"/>
      <c r="M9" s="181"/>
      <c r="N9" s="191"/>
      <c r="O9" s="190"/>
      <c r="P9" s="181"/>
      <c r="Q9" s="191"/>
      <c r="R9" s="190"/>
      <c r="S9" s="181"/>
      <c r="T9" s="191"/>
      <c r="U9" s="190"/>
      <c r="V9" s="181"/>
      <c r="W9" s="191"/>
      <c r="X9" s="190"/>
      <c r="Y9" s="181"/>
      <c r="Z9" s="191"/>
      <c r="AA9" s="190"/>
      <c r="AB9" s="181"/>
      <c r="AC9" s="191"/>
      <c r="AD9" s="190"/>
      <c r="AE9" s="181"/>
      <c r="AF9" s="191"/>
      <c r="AG9" s="190"/>
      <c r="AH9" s="181"/>
      <c r="AI9" s="191"/>
      <c r="AJ9" s="190"/>
      <c r="AK9" s="181"/>
      <c r="AL9" s="191"/>
      <c r="AM9" s="190"/>
      <c r="AN9" s="181"/>
      <c r="AO9" s="191"/>
      <c r="AP9" s="190"/>
      <c r="AQ9" s="181"/>
      <c r="AR9" s="191"/>
      <c r="AS9" s="190"/>
      <c r="AT9" s="181"/>
      <c r="AU9" s="191"/>
      <c r="AV9" s="190"/>
      <c r="AW9" s="181"/>
      <c r="AX9" s="191"/>
      <c r="AY9" s="190"/>
      <c r="AZ9" s="181"/>
      <c r="BA9" s="191"/>
      <c r="BB9" s="190"/>
      <c r="BC9" s="181"/>
      <c r="BD9" s="191"/>
      <c r="BE9" s="190"/>
      <c r="BF9" s="181"/>
      <c r="BG9" s="191"/>
      <c r="BH9" s="190"/>
      <c r="BI9" s="181"/>
      <c r="BJ9" s="191"/>
      <c r="BK9" s="190"/>
      <c r="BL9" s="181"/>
      <c r="BM9" s="191"/>
    </row>
    <row r="10" spans="1:65" ht="12.75" customHeight="1" x14ac:dyDescent="0.25">
      <c r="A10" s="152">
        <f t="shared" ref="A10:A23" si="3">IF(16-SUM(D10:E10)&lt;0,0,16-(SUM(D10:E10)))</f>
        <v>16</v>
      </c>
      <c r="B10" s="86" t="s">
        <v>195</v>
      </c>
      <c r="C10" s="183" t="e">
        <f t="shared" ref="C10:C23" si="4">IF(ISBLANK(D$3),,(D10/(D10+E10)))</f>
        <v>#DIV/0!</v>
      </c>
      <c r="D10" s="184">
        <f t="shared" si="1"/>
        <v>0</v>
      </c>
      <c r="E10" s="185">
        <f t="shared" si="2"/>
        <v>0</v>
      </c>
      <c r="F10" s="190"/>
      <c r="G10" s="181"/>
      <c r="H10" s="191"/>
      <c r="I10" s="190"/>
      <c r="J10" s="181"/>
      <c r="K10" s="191"/>
      <c r="L10" s="190"/>
      <c r="M10" s="181"/>
      <c r="N10" s="191"/>
      <c r="O10" s="190"/>
      <c r="P10" s="181"/>
      <c r="Q10" s="191"/>
      <c r="R10" s="190"/>
      <c r="S10" s="181"/>
      <c r="T10" s="191"/>
      <c r="U10" s="190"/>
      <c r="V10" s="181"/>
      <c r="W10" s="191"/>
      <c r="X10" s="190"/>
      <c r="Y10" s="181"/>
      <c r="Z10" s="191"/>
      <c r="AA10" s="190"/>
      <c r="AB10" s="181"/>
      <c r="AC10" s="191"/>
      <c r="AD10" s="190"/>
      <c r="AE10" s="181"/>
      <c r="AF10" s="191"/>
      <c r="AG10" s="190"/>
      <c r="AH10" s="182"/>
      <c r="AI10" s="195"/>
      <c r="AJ10" s="196"/>
      <c r="AK10" s="182"/>
      <c r="AL10" s="195"/>
      <c r="AM10" s="196"/>
      <c r="AN10" s="182"/>
      <c r="AO10" s="195"/>
      <c r="AP10" s="196"/>
      <c r="AQ10" s="181"/>
      <c r="AR10" s="191"/>
      <c r="AS10" s="190"/>
      <c r="AT10" s="181"/>
      <c r="AU10" s="191"/>
      <c r="AV10" s="190"/>
      <c r="AW10" s="181"/>
      <c r="AX10" s="191"/>
      <c r="AY10" s="190"/>
      <c r="AZ10" s="181"/>
      <c r="BA10" s="191"/>
      <c r="BB10" s="190"/>
      <c r="BC10" s="181"/>
      <c r="BD10" s="191"/>
      <c r="BE10" s="190"/>
      <c r="BF10" s="181"/>
      <c r="BG10" s="191"/>
      <c r="BH10" s="190"/>
      <c r="BI10" s="181"/>
      <c r="BJ10" s="191"/>
      <c r="BK10" s="190"/>
      <c r="BL10" s="181"/>
      <c r="BM10" s="191"/>
    </row>
    <row r="11" spans="1:65" ht="12.75" customHeight="1" x14ac:dyDescent="0.25">
      <c r="A11" s="152">
        <f t="shared" si="3"/>
        <v>16</v>
      </c>
      <c r="B11" s="86" t="s">
        <v>196</v>
      </c>
      <c r="C11" s="183" t="e">
        <f t="shared" si="4"/>
        <v>#DIV/0!</v>
      </c>
      <c r="D11" s="184">
        <f t="shared" si="1"/>
        <v>0</v>
      </c>
      <c r="E11" s="185">
        <f t="shared" si="2"/>
        <v>0</v>
      </c>
      <c r="F11" s="190"/>
      <c r="G11" s="181"/>
      <c r="H11" s="191"/>
      <c r="I11" s="190"/>
      <c r="J11" s="181"/>
      <c r="K11" s="191"/>
      <c r="L11" s="190"/>
      <c r="M11" s="181"/>
      <c r="N11" s="191"/>
      <c r="O11" s="190"/>
      <c r="P11" s="181"/>
      <c r="Q11" s="191"/>
      <c r="R11" s="190"/>
      <c r="S11" s="181"/>
      <c r="T11" s="191"/>
      <c r="U11" s="190"/>
      <c r="V11" s="181"/>
      <c r="W11" s="191"/>
      <c r="X11" s="190"/>
      <c r="Y11" s="181"/>
      <c r="Z11" s="191"/>
      <c r="AA11" s="190"/>
      <c r="AB11" s="181"/>
      <c r="AC11" s="191"/>
      <c r="AD11" s="190"/>
      <c r="AE11" s="181"/>
      <c r="AF11" s="191"/>
      <c r="AG11" s="190"/>
      <c r="AH11" s="182"/>
      <c r="AI11" s="195"/>
      <c r="AJ11" s="196"/>
      <c r="AK11" s="182"/>
      <c r="AL11" s="195"/>
      <c r="AM11" s="196"/>
      <c r="AN11" s="182"/>
      <c r="AO11" s="195"/>
      <c r="AP11" s="196"/>
      <c r="AQ11" s="181"/>
      <c r="AR11" s="191"/>
      <c r="AS11" s="190"/>
      <c r="AT11" s="181"/>
      <c r="AU11" s="191"/>
      <c r="AV11" s="190"/>
      <c r="AW11" s="181"/>
      <c r="AX11" s="191"/>
      <c r="AY11" s="190"/>
      <c r="AZ11" s="181"/>
      <c r="BA11" s="191"/>
      <c r="BB11" s="190"/>
      <c r="BC11" s="181"/>
      <c r="BD11" s="191"/>
      <c r="BE11" s="190"/>
      <c r="BF11" s="181"/>
      <c r="BG11" s="191"/>
      <c r="BH11" s="190"/>
      <c r="BI11" s="181"/>
      <c r="BJ11" s="191"/>
      <c r="BK11" s="190"/>
      <c r="BL11" s="181"/>
      <c r="BM11" s="191"/>
    </row>
    <row r="12" spans="1:65" ht="12.75" customHeight="1" x14ac:dyDescent="0.25">
      <c r="A12" s="152">
        <f t="shared" si="3"/>
        <v>16</v>
      </c>
      <c r="B12" s="86" t="s">
        <v>197</v>
      </c>
      <c r="C12" s="183" t="e">
        <f t="shared" si="4"/>
        <v>#DIV/0!</v>
      </c>
      <c r="D12" s="184">
        <f t="shared" si="1"/>
        <v>0</v>
      </c>
      <c r="E12" s="185">
        <f t="shared" si="2"/>
        <v>0</v>
      </c>
      <c r="F12" s="190"/>
      <c r="G12" s="181"/>
      <c r="H12" s="191"/>
      <c r="I12" s="190"/>
      <c r="J12" s="181"/>
      <c r="K12" s="191"/>
      <c r="L12" s="190"/>
      <c r="M12" s="181"/>
      <c r="N12" s="191"/>
      <c r="O12" s="190"/>
      <c r="P12" s="181"/>
      <c r="Q12" s="191"/>
      <c r="R12" s="190"/>
      <c r="S12" s="181"/>
      <c r="T12" s="191"/>
      <c r="U12" s="190"/>
      <c r="V12" s="181"/>
      <c r="W12" s="191"/>
      <c r="X12" s="190"/>
      <c r="Y12" s="181"/>
      <c r="Z12" s="191"/>
      <c r="AA12" s="190"/>
      <c r="AB12" s="181"/>
      <c r="AC12" s="191"/>
      <c r="AD12" s="190"/>
      <c r="AE12" s="181"/>
      <c r="AF12" s="191"/>
      <c r="AG12" s="190"/>
      <c r="AH12" s="182"/>
      <c r="AI12" s="195"/>
      <c r="AJ12" s="196"/>
      <c r="AK12" s="182"/>
      <c r="AL12" s="195"/>
      <c r="AM12" s="196"/>
      <c r="AN12" s="182"/>
      <c r="AO12" s="195"/>
      <c r="AP12" s="196"/>
      <c r="AQ12" s="182"/>
      <c r="AR12" s="195"/>
      <c r="AS12" s="196"/>
      <c r="AT12" s="181"/>
      <c r="AU12" s="191"/>
      <c r="AV12" s="190"/>
      <c r="AW12" s="181"/>
      <c r="AX12" s="191"/>
      <c r="AY12" s="190"/>
      <c r="AZ12" s="181"/>
      <c r="BA12" s="191"/>
      <c r="BB12" s="190"/>
      <c r="BC12" s="181"/>
      <c r="BD12" s="191"/>
      <c r="BE12" s="190"/>
      <c r="BF12" s="181"/>
      <c r="BG12" s="191"/>
      <c r="BH12" s="190"/>
      <c r="BI12" s="181"/>
      <c r="BJ12" s="191"/>
      <c r="BK12" s="190"/>
      <c r="BL12" s="181"/>
      <c r="BM12" s="191"/>
    </row>
    <row r="13" spans="1:65" ht="12.75" customHeight="1" x14ac:dyDescent="0.25">
      <c r="A13" s="152">
        <f t="shared" si="3"/>
        <v>16</v>
      </c>
      <c r="B13" s="86" t="s">
        <v>198</v>
      </c>
      <c r="C13" s="183" t="e">
        <f t="shared" si="4"/>
        <v>#DIV/0!</v>
      </c>
      <c r="D13" s="184">
        <f t="shared" si="1"/>
        <v>0</v>
      </c>
      <c r="E13" s="185">
        <f t="shared" si="2"/>
        <v>0</v>
      </c>
      <c r="F13" s="190"/>
      <c r="G13" s="181"/>
      <c r="H13" s="191"/>
      <c r="I13" s="190"/>
      <c r="J13" s="181"/>
      <c r="K13" s="191"/>
      <c r="L13" s="190"/>
      <c r="M13" s="181"/>
      <c r="N13" s="191"/>
      <c r="O13" s="190"/>
      <c r="P13" s="181"/>
      <c r="Q13" s="191"/>
      <c r="R13" s="190"/>
      <c r="S13" s="181"/>
      <c r="T13" s="191"/>
      <c r="U13" s="190"/>
      <c r="V13" s="181"/>
      <c r="W13" s="191"/>
      <c r="X13" s="190"/>
      <c r="Y13" s="181"/>
      <c r="Z13" s="191"/>
      <c r="AA13" s="190"/>
      <c r="AB13" s="181"/>
      <c r="AC13" s="191"/>
      <c r="AD13" s="190"/>
      <c r="AE13" s="181"/>
      <c r="AF13" s="191"/>
      <c r="AG13" s="190"/>
      <c r="AH13" s="182"/>
      <c r="AI13" s="195"/>
      <c r="AJ13" s="196"/>
      <c r="AK13" s="182"/>
      <c r="AL13" s="195"/>
      <c r="AM13" s="196"/>
      <c r="AN13" s="182"/>
      <c r="AO13" s="195"/>
      <c r="AP13" s="196"/>
      <c r="AQ13" s="181"/>
      <c r="AR13" s="191"/>
      <c r="AS13" s="190"/>
      <c r="AT13" s="181"/>
      <c r="AU13" s="191"/>
      <c r="AV13" s="190"/>
      <c r="AW13" s="181"/>
      <c r="AX13" s="191"/>
      <c r="AY13" s="190"/>
      <c r="AZ13" s="181"/>
      <c r="BA13" s="191"/>
      <c r="BB13" s="190"/>
      <c r="BC13" s="181"/>
      <c r="BD13" s="191"/>
      <c r="BE13" s="190"/>
      <c r="BF13" s="181"/>
      <c r="BG13" s="191"/>
      <c r="BH13" s="190"/>
      <c r="BI13" s="181"/>
      <c r="BJ13" s="191"/>
      <c r="BK13" s="190"/>
      <c r="BL13" s="181"/>
      <c r="BM13" s="191"/>
    </row>
    <row r="14" spans="1:65" ht="12.75" customHeight="1" x14ac:dyDescent="0.25">
      <c r="A14" s="152">
        <f t="shared" si="3"/>
        <v>16</v>
      </c>
      <c r="B14" s="86" t="s">
        <v>199</v>
      </c>
      <c r="C14" s="183" t="e">
        <f t="shared" si="4"/>
        <v>#DIV/0!</v>
      </c>
      <c r="D14" s="184">
        <f t="shared" si="1"/>
        <v>0</v>
      </c>
      <c r="E14" s="185">
        <f t="shared" si="2"/>
        <v>0</v>
      </c>
      <c r="F14" s="190"/>
      <c r="G14" s="181"/>
      <c r="H14" s="191"/>
      <c r="I14" s="190"/>
      <c r="J14" s="181"/>
      <c r="K14" s="191"/>
      <c r="L14" s="190"/>
      <c r="M14" s="181"/>
      <c r="N14" s="191"/>
      <c r="O14" s="190"/>
      <c r="P14" s="181"/>
      <c r="Q14" s="191"/>
      <c r="R14" s="190"/>
      <c r="S14" s="181"/>
      <c r="T14" s="191"/>
      <c r="U14" s="190"/>
      <c r="V14" s="181"/>
      <c r="W14" s="191"/>
      <c r="X14" s="190"/>
      <c r="Y14" s="181"/>
      <c r="Z14" s="191"/>
      <c r="AA14" s="190"/>
      <c r="AB14" s="181"/>
      <c r="AC14" s="191"/>
      <c r="AD14" s="190"/>
      <c r="AE14" s="181"/>
      <c r="AF14" s="191"/>
      <c r="AG14" s="190"/>
      <c r="AH14" s="181"/>
      <c r="AI14" s="191"/>
      <c r="AJ14" s="190"/>
      <c r="AK14" s="181"/>
      <c r="AL14" s="191"/>
      <c r="AM14" s="190"/>
      <c r="AN14" s="182"/>
      <c r="AO14" s="195"/>
      <c r="AP14" s="196"/>
      <c r="AQ14" s="182"/>
      <c r="AR14" s="195"/>
      <c r="AS14" s="196"/>
      <c r="AT14" s="181"/>
      <c r="AU14" s="191"/>
      <c r="AV14" s="190"/>
      <c r="AW14" s="181"/>
      <c r="AX14" s="191"/>
      <c r="AY14" s="190"/>
      <c r="AZ14" s="181"/>
      <c r="BA14" s="191"/>
      <c r="BB14" s="190"/>
      <c r="BC14" s="181"/>
      <c r="BD14" s="191"/>
      <c r="BE14" s="190"/>
      <c r="BF14" s="181"/>
      <c r="BG14" s="191"/>
      <c r="BH14" s="190"/>
      <c r="BI14" s="181"/>
      <c r="BJ14" s="191"/>
      <c r="BK14" s="190"/>
      <c r="BL14" s="181"/>
      <c r="BM14" s="191"/>
    </row>
    <row r="15" spans="1:65" ht="12.75" customHeight="1" x14ac:dyDescent="0.25">
      <c r="A15" s="152">
        <f t="shared" si="3"/>
        <v>16</v>
      </c>
      <c r="B15" s="86" t="s">
        <v>200</v>
      </c>
      <c r="C15" s="183" t="e">
        <f t="shared" si="4"/>
        <v>#DIV/0!</v>
      </c>
      <c r="D15" s="184">
        <f t="shared" si="1"/>
        <v>0</v>
      </c>
      <c r="E15" s="185">
        <f t="shared" si="2"/>
        <v>0</v>
      </c>
      <c r="F15" s="190"/>
      <c r="G15" s="181"/>
      <c r="H15" s="191"/>
      <c r="I15" s="190"/>
      <c r="J15" s="181"/>
      <c r="K15" s="191"/>
      <c r="L15" s="190"/>
      <c r="M15" s="181"/>
      <c r="N15" s="191"/>
      <c r="O15" s="190"/>
      <c r="P15" s="181"/>
      <c r="Q15" s="191"/>
      <c r="R15" s="190"/>
      <c r="S15" s="181"/>
      <c r="T15" s="191"/>
      <c r="U15" s="190"/>
      <c r="V15" s="181"/>
      <c r="W15" s="191"/>
      <c r="X15" s="190"/>
      <c r="Y15" s="181"/>
      <c r="Z15" s="191"/>
      <c r="AA15" s="190"/>
      <c r="AB15" s="181"/>
      <c r="AC15" s="191"/>
      <c r="AD15" s="190"/>
      <c r="AE15" s="181"/>
      <c r="AF15" s="191"/>
      <c r="AG15" s="190"/>
      <c r="AH15" s="181"/>
      <c r="AI15" s="191"/>
      <c r="AJ15" s="190"/>
      <c r="AK15" s="182"/>
      <c r="AL15" s="195"/>
      <c r="AM15" s="196"/>
      <c r="AN15" s="182"/>
      <c r="AO15" s="195"/>
      <c r="AP15" s="196"/>
      <c r="AQ15" s="182"/>
      <c r="AR15" s="195"/>
      <c r="AS15" s="196"/>
      <c r="AT15" s="181"/>
      <c r="AU15" s="191"/>
      <c r="AV15" s="190"/>
      <c r="AW15" s="181"/>
      <c r="AX15" s="191"/>
      <c r="AY15" s="190"/>
      <c r="AZ15" s="181"/>
      <c r="BA15" s="191"/>
      <c r="BB15" s="190"/>
      <c r="BC15" s="181"/>
      <c r="BD15" s="191"/>
      <c r="BE15" s="190"/>
      <c r="BF15" s="181"/>
      <c r="BG15" s="191"/>
      <c r="BH15" s="190"/>
      <c r="BI15" s="181"/>
      <c r="BJ15" s="191"/>
      <c r="BK15" s="190"/>
      <c r="BL15" s="181"/>
      <c r="BM15" s="191"/>
    </row>
    <row r="16" spans="1:65" ht="12.75" customHeight="1" x14ac:dyDescent="0.25">
      <c r="A16" s="152">
        <f t="shared" si="3"/>
        <v>16</v>
      </c>
      <c r="B16" s="86" t="s">
        <v>201</v>
      </c>
      <c r="C16" s="183" t="e">
        <f t="shared" si="4"/>
        <v>#DIV/0!</v>
      </c>
      <c r="D16" s="184">
        <f t="shared" si="1"/>
        <v>0</v>
      </c>
      <c r="E16" s="185">
        <f t="shared" si="2"/>
        <v>0</v>
      </c>
      <c r="F16" s="190"/>
      <c r="G16" s="181"/>
      <c r="H16" s="191"/>
      <c r="I16" s="190"/>
      <c r="J16" s="181"/>
      <c r="K16" s="191"/>
      <c r="L16" s="190"/>
      <c r="M16" s="181"/>
      <c r="N16" s="191"/>
      <c r="O16" s="190"/>
      <c r="P16" s="181"/>
      <c r="Q16" s="191"/>
      <c r="R16" s="190"/>
      <c r="S16" s="181"/>
      <c r="T16" s="191"/>
      <c r="U16" s="190"/>
      <c r="V16" s="181"/>
      <c r="W16" s="191"/>
      <c r="X16" s="190"/>
      <c r="Y16" s="181"/>
      <c r="Z16" s="191"/>
      <c r="AA16" s="190"/>
      <c r="AB16" s="181"/>
      <c r="AC16" s="191"/>
      <c r="AD16" s="190"/>
      <c r="AE16" s="181"/>
      <c r="AF16" s="191"/>
      <c r="AG16" s="190"/>
      <c r="AH16" s="181"/>
      <c r="AI16" s="191"/>
      <c r="AJ16" s="190"/>
      <c r="AK16" s="181"/>
      <c r="AL16" s="191"/>
      <c r="AM16" s="190"/>
      <c r="AN16" s="182"/>
      <c r="AO16" s="195"/>
      <c r="AP16" s="196"/>
      <c r="AQ16" s="182"/>
      <c r="AR16" s="195"/>
      <c r="AS16" s="196"/>
      <c r="AT16" s="181"/>
      <c r="AU16" s="191"/>
      <c r="AV16" s="190"/>
      <c r="AW16" s="181"/>
      <c r="AX16" s="191"/>
      <c r="AY16" s="190"/>
      <c r="AZ16" s="181"/>
      <c r="BA16" s="191"/>
      <c r="BB16" s="190"/>
      <c r="BC16" s="181"/>
      <c r="BD16" s="191"/>
      <c r="BE16" s="190"/>
      <c r="BF16" s="181"/>
      <c r="BG16" s="191"/>
      <c r="BH16" s="190"/>
      <c r="BI16" s="181"/>
      <c r="BJ16" s="191"/>
      <c r="BK16" s="190"/>
      <c r="BL16" s="181"/>
      <c r="BM16" s="191"/>
    </row>
    <row r="17" spans="1:65" ht="12.75" customHeight="1" x14ac:dyDescent="0.25">
      <c r="A17" s="152">
        <f t="shared" si="3"/>
        <v>16</v>
      </c>
      <c r="B17" s="86" t="s">
        <v>202</v>
      </c>
      <c r="C17" s="183" t="e">
        <f t="shared" si="4"/>
        <v>#DIV/0!</v>
      </c>
      <c r="D17" s="184">
        <f t="shared" si="1"/>
        <v>0</v>
      </c>
      <c r="E17" s="185">
        <f t="shared" si="2"/>
        <v>0</v>
      </c>
      <c r="F17" s="190"/>
      <c r="G17" s="181"/>
      <c r="H17" s="191"/>
      <c r="I17" s="190"/>
      <c r="J17" s="181"/>
      <c r="K17" s="191"/>
      <c r="L17" s="190"/>
      <c r="M17" s="181"/>
      <c r="N17" s="191"/>
      <c r="O17" s="190"/>
      <c r="P17" s="181"/>
      <c r="Q17" s="191"/>
      <c r="R17" s="190"/>
      <c r="S17" s="181"/>
      <c r="T17" s="191"/>
      <c r="U17" s="190"/>
      <c r="V17" s="181"/>
      <c r="W17" s="191"/>
      <c r="X17" s="190"/>
      <c r="Y17" s="181"/>
      <c r="Z17" s="191"/>
      <c r="AA17" s="190"/>
      <c r="AB17" s="181"/>
      <c r="AC17" s="191"/>
      <c r="AD17" s="190"/>
      <c r="AE17" s="181"/>
      <c r="AF17" s="191"/>
      <c r="AG17" s="190"/>
      <c r="AH17" s="181"/>
      <c r="AI17" s="191"/>
      <c r="AJ17" s="190"/>
      <c r="AK17" s="181"/>
      <c r="AL17" s="191"/>
      <c r="AM17" s="190"/>
      <c r="AN17" s="182"/>
      <c r="AO17" s="195"/>
      <c r="AP17" s="196"/>
      <c r="AQ17" s="182"/>
      <c r="AR17" s="195"/>
      <c r="AS17" s="196"/>
      <c r="AT17" s="181"/>
      <c r="AU17" s="191"/>
      <c r="AV17" s="190"/>
      <c r="AW17" s="181"/>
      <c r="AX17" s="191"/>
      <c r="AY17" s="190"/>
      <c r="AZ17" s="181"/>
      <c r="BA17" s="191"/>
      <c r="BB17" s="190"/>
      <c r="BC17" s="181"/>
      <c r="BD17" s="191"/>
      <c r="BE17" s="190"/>
      <c r="BF17" s="181"/>
      <c r="BG17" s="191"/>
      <c r="BH17" s="190"/>
      <c r="BI17" s="181"/>
      <c r="BJ17" s="191"/>
      <c r="BK17" s="190"/>
      <c r="BL17" s="181"/>
      <c r="BM17" s="191"/>
    </row>
    <row r="18" spans="1:65" ht="12.75" customHeight="1" x14ac:dyDescent="0.25">
      <c r="A18" s="152">
        <f t="shared" si="3"/>
        <v>16</v>
      </c>
      <c r="B18" s="86" t="s">
        <v>203</v>
      </c>
      <c r="C18" s="183" t="e">
        <f t="shared" si="4"/>
        <v>#DIV/0!</v>
      </c>
      <c r="D18" s="184">
        <f t="shared" si="1"/>
        <v>0</v>
      </c>
      <c r="E18" s="185">
        <f t="shared" si="2"/>
        <v>0</v>
      </c>
      <c r="F18" s="190"/>
      <c r="G18" s="181"/>
      <c r="H18" s="191"/>
      <c r="I18" s="190"/>
      <c r="J18" s="181"/>
      <c r="K18" s="191"/>
      <c r="L18" s="190"/>
      <c r="M18" s="181"/>
      <c r="N18" s="191"/>
      <c r="O18" s="190"/>
      <c r="P18" s="181"/>
      <c r="Q18" s="191"/>
      <c r="R18" s="190"/>
      <c r="S18" s="181"/>
      <c r="T18" s="191"/>
      <c r="U18" s="190"/>
      <c r="V18" s="181"/>
      <c r="W18" s="191"/>
      <c r="X18" s="190"/>
      <c r="Y18" s="181"/>
      <c r="Z18" s="191"/>
      <c r="AA18" s="190"/>
      <c r="AB18" s="181"/>
      <c r="AC18" s="191"/>
      <c r="AD18" s="190"/>
      <c r="AE18" s="181"/>
      <c r="AF18" s="191"/>
      <c r="AG18" s="190"/>
      <c r="AH18" s="181"/>
      <c r="AI18" s="191"/>
      <c r="AJ18" s="190"/>
      <c r="AK18" s="181"/>
      <c r="AL18" s="191"/>
      <c r="AM18" s="190"/>
      <c r="AN18" s="181"/>
      <c r="AO18" s="191"/>
      <c r="AP18" s="190"/>
      <c r="AQ18" s="182"/>
      <c r="AR18" s="195"/>
      <c r="AS18" s="196"/>
      <c r="AT18" s="181"/>
      <c r="AU18" s="191"/>
      <c r="AV18" s="190"/>
      <c r="AW18" s="181"/>
      <c r="AX18" s="191"/>
      <c r="AY18" s="190"/>
      <c r="AZ18" s="181"/>
      <c r="BA18" s="191"/>
      <c r="BB18" s="190"/>
      <c r="BC18" s="181"/>
      <c r="BD18" s="191"/>
      <c r="BE18" s="190"/>
      <c r="BF18" s="181"/>
      <c r="BG18" s="191"/>
      <c r="BH18" s="190"/>
      <c r="BI18" s="181"/>
      <c r="BJ18" s="191"/>
      <c r="BK18" s="190"/>
      <c r="BL18" s="181"/>
      <c r="BM18" s="191"/>
    </row>
    <row r="19" spans="1:65" ht="12.75" customHeight="1" x14ac:dyDescent="0.25">
      <c r="A19" s="152">
        <f t="shared" si="3"/>
        <v>16</v>
      </c>
      <c r="B19" s="86" t="s">
        <v>204</v>
      </c>
      <c r="C19" s="183" t="e">
        <f t="shared" si="4"/>
        <v>#DIV/0!</v>
      </c>
      <c r="D19" s="184">
        <f t="shared" si="1"/>
        <v>0</v>
      </c>
      <c r="E19" s="185">
        <f t="shared" si="2"/>
        <v>0</v>
      </c>
      <c r="F19" s="190"/>
      <c r="G19" s="181"/>
      <c r="H19" s="191"/>
      <c r="I19" s="190"/>
      <c r="J19" s="181"/>
      <c r="K19" s="191"/>
      <c r="L19" s="190"/>
      <c r="M19" s="181"/>
      <c r="N19" s="191"/>
      <c r="O19" s="190"/>
      <c r="P19" s="181"/>
      <c r="Q19" s="191"/>
      <c r="R19" s="190"/>
      <c r="S19" s="181"/>
      <c r="T19" s="191"/>
      <c r="U19" s="190"/>
      <c r="V19" s="181"/>
      <c r="W19" s="191"/>
      <c r="X19" s="190"/>
      <c r="Y19" s="181"/>
      <c r="Z19" s="191"/>
      <c r="AA19" s="190"/>
      <c r="AB19" s="181"/>
      <c r="AC19" s="191"/>
      <c r="AD19" s="190"/>
      <c r="AE19" s="181"/>
      <c r="AF19" s="191"/>
      <c r="AG19" s="190"/>
      <c r="AH19" s="181"/>
      <c r="AI19" s="191"/>
      <c r="AJ19" s="190"/>
      <c r="AK19" s="181"/>
      <c r="AL19" s="191"/>
      <c r="AM19" s="190"/>
      <c r="AN19" s="181"/>
      <c r="AO19" s="191"/>
      <c r="AP19" s="190"/>
      <c r="AQ19" s="181"/>
      <c r="AR19" s="191"/>
      <c r="AS19" s="190"/>
      <c r="AT19" s="181"/>
      <c r="AU19" s="191"/>
      <c r="AV19" s="190"/>
      <c r="AW19" s="181"/>
      <c r="AX19" s="191"/>
      <c r="AY19" s="190"/>
      <c r="AZ19" s="181"/>
      <c r="BA19" s="191"/>
      <c r="BB19" s="190"/>
      <c r="BC19" s="181"/>
      <c r="BD19" s="191"/>
      <c r="BE19" s="190"/>
      <c r="BF19" s="181"/>
      <c r="BG19" s="191"/>
      <c r="BH19" s="190"/>
      <c r="BI19" s="181"/>
      <c r="BJ19" s="191"/>
      <c r="BK19" s="190"/>
      <c r="BL19" s="181"/>
      <c r="BM19" s="191"/>
    </row>
    <row r="20" spans="1:65" ht="12.75" customHeight="1" x14ac:dyDescent="0.25">
      <c r="A20" s="152">
        <f t="shared" si="3"/>
        <v>16</v>
      </c>
      <c r="B20" s="86" t="s">
        <v>205</v>
      </c>
      <c r="C20" s="183" t="e">
        <f t="shared" si="4"/>
        <v>#DIV/0!</v>
      </c>
      <c r="D20" s="184">
        <f t="shared" si="1"/>
        <v>0</v>
      </c>
      <c r="E20" s="185">
        <f t="shared" si="2"/>
        <v>0</v>
      </c>
      <c r="F20" s="190"/>
      <c r="G20" s="181"/>
      <c r="H20" s="191"/>
      <c r="I20" s="190"/>
      <c r="J20" s="181"/>
      <c r="K20" s="191"/>
      <c r="L20" s="190"/>
      <c r="M20" s="181"/>
      <c r="N20" s="191"/>
      <c r="O20" s="190"/>
      <c r="P20" s="181"/>
      <c r="Q20" s="191"/>
      <c r="R20" s="190"/>
      <c r="S20" s="181"/>
      <c r="T20" s="191"/>
      <c r="U20" s="190"/>
      <c r="V20" s="181"/>
      <c r="W20" s="191"/>
      <c r="X20" s="190"/>
      <c r="Y20" s="181"/>
      <c r="Z20" s="191"/>
      <c r="AA20" s="190"/>
      <c r="AB20" s="181"/>
      <c r="AC20" s="191"/>
      <c r="AD20" s="190"/>
      <c r="AE20" s="181"/>
      <c r="AF20" s="191"/>
      <c r="AG20" s="190"/>
      <c r="AH20" s="181"/>
      <c r="AI20" s="191"/>
      <c r="AJ20" s="190"/>
      <c r="AK20" s="181"/>
      <c r="AL20" s="191"/>
      <c r="AM20" s="190"/>
      <c r="AN20" s="181"/>
      <c r="AO20" s="191"/>
      <c r="AP20" s="190"/>
      <c r="AQ20" s="181"/>
      <c r="AR20" s="191"/>
      <c r="AS20" s="190"/>
      <c r="AT20" s="181"/>
      <c r="AU20" s="191"/>
      <c r="AV20" s="190"/>
      <c r="AW20" s="181"/>
      <c r="AX20" s="191"/>
      <c r="AY20" s="190"/>
      <c r="AZ20" s="181"/>
      <c r="BA20" s="191"/>
      <c r="BB20" s="190"/>
      <c r="BC20" s="181"/>
      <c r="BD20" s="191"/>
      <c r="BE20" s="190"/>
      <c r="BF20" s="181"/>
      <c r="BG20" s="191"/>
      <c r="BH20" s="190"/>
      <c r="BI20" s="181"/>
      <c r="BJ20" s="191"/>
      <c r="BK20" s="190"/>
      <c r="BL20" s="181"/>
      <c r="BM20" s="191"/>
    </row>
    <row r="21" spans="1:65" ht="12.75" customHeight="1" x14ac:dyDescent="0.25">
      <c r="A21" s="152">
        <f t="shared" si="3"/>
        <v>16</v>
      </c>
      <c r="B21" s="86" t="s">
        <v>206</v>
      </c>
      <c r="C21" s="183" t="e">
        <f t="shared" si="4"/>
        <v>#DIV/0!</v>
      </c>
      <c r="D21" s="184">
        <f t="shared" si="1"/>
        <v>0</v>
      </c>
      <c r="E21" s="185">
        <f t="shared" si="2"/>
        <v>0</v>
      </c>
      <c r="F21" s="190"/>
      <c r="G21" s="181"/>
      <c r="H21" s="191"/>
      <c r="I21" s="190"/>
      <c r="J21" s="181"/>
      <c r="K21" s="191"/>
      <c r="L21" s="190"/>
      <c r="M21" s="181"/>
      <c r="N21" s="191"/>
      <c r="O21" s="190"/>
      <c r="P21" s="181"/>
      <c r="Q21" s="191"/>
      <c r="R21" s="190"/>
      <c r="S21" s="181"/>
      <c r="T21" s="191"/>
      <c r="U21" s="190"/>
      <c r="V21" s="181"/>
      <c r="W21" s="191"/>
      <c r="X21" s="190"/>
      <c r="Y21" s="181"/>
      <c r="Z21" s="191"/>
      <c r="AA21" s="190"/>
      <c r="AB21" s="181"/>
      <c r="AC21" s="191"/>
      <c r="AD21" s="190"/>
      <c r="AE21" s="181"/>
      <c r="AF21" s="191"/>
      <c r="AG21" s="190"/>
      <c r="AH21" s="181"/>
      <c r="AI21" s="191"/>
      <c r="AJ21" s="190"/>
      <c r="AK21" s="181"/>
      <c r="AL21" s="191"/>
      <c r="AM21" s="190"/>
      <c r="AN21" s="181"/>
      <c r="AO21" s="191"/>
      <c r="AP21" s="190"/>
      <c r="AQ21" s="181"/>
      <c r="AR21" s="191"/>
      <c r="AS21" s="190"/>
      <c r="AT21" s="181"/>
      <c r="AU21" s="191"/>
      <c r="AV21" s="190"/>
      <c r="AW21" s="181"/>
      <c r="AX21" s="191"/>
      <c r="AY21" s="190"/>
      <c r="AZ21" s="181"/>
      <c r="BA21" s="191"/>
      <c r="BB21" s="190"/>
      <c r="BC21" s="181"/>
      <c r="BD21" s="191"/>
      <c r="BE21" s="190"/>
      <c r="BF21" s="181"/>
      <c r="BG21" s="191"/>
      <c r="BH21" s="190"/>
      <c r="BI21" s="181"/>
      <c r="BJ21" s="191"/>
      <c r="BK21" s="190"/>
      <c r="BL21" s="181"/>
      <c r="BM21" s="191"/>
    </row>
    <row r="22" spans="1:65" ht="12.75" customHeight="1" x14ac:dyDescent="0.25">
      <c r="A22" s="152">
        <f t="shared" si="3"/>
        <v>16</v>
      </c>
      <c r="B22" s="86" t="s">
        <v>207</v>
      </c>
      <c r="C22" s="183" t="e">
        <f t="shared" si="4"/>
        <v>#DIV/0!</v>
      </c>
      <c r="D22" s="184">
        <f t="shared" si="1"/>
        <v>0</v>
      </c>
      <c r="E22" s="185">
        <f t="shared" si="2"/>
        <v>0</v>
      </c>
      <c r="F22" s="190"/>
      <c r="G22" s="181"/>
      <c r="H22" s="191"/>
      <c r="I22" s="190"/>
      <c r="J22" s="181"/>
      <c r="K22" s="191"/>
      <c r="L22" s="190"/>
      <c r="M22" s="181"/>
      <c r="N22" s="191"/>
      <c r="O22" s="190"/>
      <c r="P22" s="181"/>
      <c r="Q22" s="191"/>
      <c r="R22" s="190"/>
      <c r="S22" s="181"/>
      <c r="T22" s="191"/>
      <c r="U22" s="190"/>
      <c r="V22" s="181"/>
      <c r="W22" s="191"/>
      <c r="X22" s="190"/>
      <c r="Y22" s="181"/>
      <c r="Z22" s="191"/>
      <c r="AA22" s="190"/>
      <c r="AB22" s="181"/>
      <c r="AC22" s="191"/>
      <c r="AD22" s="190"/>
      <c r="AE22" s="181"/>
      <c r="AF22" s="191"/>
      <c r="AG22" s="190"/>
      <c r="AH22" s="181"/>
      <c r="AI22" s="191"/>
      <c r="AJ22" s="190"/>
      <c r="AK22" s="181"/>
      <c r="AL22" s="191"/>
      <c r="AM22" s="190"/>
      <c r="AN22" s="181"/>
      <c r="AO22" s="191"/>
      <c r="AP22" s="190"/>
      <c r="AQ22" s="181"/>
      <c r="AR22" s="191"/>
      <c r="AS22" s="190"/>
      <c r="AT22" s="181"/>
      <c r="AU22" s="191"/>
      <c r="AV22" s="190"/>
      <c r="AW22" s="181"/>
      <c r="AX22" s="191"/>
      <c r="AY22" s="190"/>
      <c r="AZ22" s="181"/>
      <c r="BA22" s="191"/>
      <c r="BB22" s="190"/>
      <c r="BC22" s="181"/>
      <c r="BD22" s="191"/>
      <c r="BE22" s="190"/>
      <c r="BF22" s="181"/>
      <c r="BG22" s="191"/>
      <c r="BH22" s="190"/>
      <c r="BI22" s="181"/>
      <c r="BJ22" s="191"/>
      <c r="BK22" s="190"/>
      <c r="BL22" s="181"/>
      <c r="BM22" s="191"/>
    </row>
    <row r="23" spans="1:65" ht="12.75" customHeight="1" thickBot="1" x14ac:dyDescent="0.3">
      <c r="A23" s="152">
        <f t="shared" si="3"/>
        <v>16</v>
      </c>
      <c r="B23" s="86" t="s">
        <v>208</v>
      </c>
      <c r="C23" s="183" t="e">
        <f t="shared" si="4"/>
        <v>#DIV/0!</v>
      </c>
      <c r="D23" s="184">
        <f t="shared" si="1"/>
        <v>0</v>
      </c>
      <c r="E23" s="185">
        <f t="shared" si="2"/>
        <v>0</v>
      </c>
      <c r="F23" s="192"/>
      <c r="G23" s="193"/>
      <c r="H23" s="194"/>
      <c r="I23" s="192"/>
      <c r="J23" s="193"/>
      <c r="K23" s="194"/>
      <c r="L23" s="192"/>
      <c r="M23" s="193"/>
      <c r="N23" s="194"/>
      <c r="O23" s="192"/>
      <c r="P23" s="193"/>
      <c r="Q23" s="194"/>
      <c r="R23" s="192"/>
      <c r="S23" s="193"/>
      <c r="T23" s="194"/>
      <c r="U23" s="192"/>
      <c r="V23" s="193"/>
      <c r="W23" s="194"/>
      <c r="X23" s="192"/>
      <c r="Y23" s="193"/>
      <c r="Z23" s="194"/>
      <c r="AA23" s="192"/>
      <c r="AB23" s="193"/>
      <c r="AC23" s="194"/>
      <c r="AD23" s="192"/>
      <c r="AE23" s="193"/>
      <c r="AF23" s="194"/>
      <c r="AG23" s="192"/>
      <c r="AH23" s="193"/>
      <c r="AI23" s="194"/>
      <c r="AJ23" s="192"/>
      <c r="AK23" s="193"/>
      <c r="AL23" s="194"/>
      <c r="AM23" s="192"/>
      <c r="AN23" s="193"/>
      <c r="AO23" s="194"/>
      <c r="AP23" s="192"/>
      <c r="AQ23" s="193"/>
      <c r="AR23" s="194"/>
      <c r="AS23" s="192"/>
      <c r="AT23" s="193"/>
      <c r="AU23" s="194"/>
      <c r="AV23" s="192"/>
      <c r="AW23" s="193"/>
      <c r="AX23" s="194"/>
      <c r="AY23" s="192"/>
      <c r="AZ23" s="193"/>
      <c r="BA23" s="194"/>
      <c r="BB23" s="192"/>
      <c r="BC23" s="193"/>
      <c r="BD23" s="194"/>
      <c r="BE23" s="192"/>
      <c r="BF23" s="193"/>
      <c r="BG23" s="194"/>
      <c r="BH23" s="192"/>
      <c r="BI23" s="193"/>
      <c r="BJ23" s="194"/>
      <c r="BK23" s="192"/>
      <c r="BL23" s="193"/>
      <c r="BM23" s="194"/>
    </row>
    <row r="24" spans="1:65" ht="12.75" customHeight="1" x14ac:dyDescent="0.25">
      <c r="A24" s="17"/>
      <c r="B24" s="17"/>
      <c r="D24" s="49"/>
      <c r="E24" s="17"/>
      <c r="F24" s="17"/>
    </row>
    <row r="25" spans="1:65" ht="12.5" x14ac:dyDescent="0.25">
      <c r="A25" s="17"/>
      <c r="B25" s="17"/>
      <c r="C25" s="242"/>
      <c r="D25" s="243"/>
      <c r="E25" s="243"/>
      <c r="F25" s="243"/>
    </row>
    <row r="26" spans="1:65" ht="12.75" customHeight="1" x14ac:dyDescent="0.25">
      <c r="A26" s="17"/>
      <c r="B26" s="17"/>
      <c r="C26" s="246"/>
      <c r="D26" s="243"/>
      <c r="E26" s="243"/>
      <c r="F26" s="243"/>
    </row>
    <row r="27" spans="1:65" ht="12.75" customHeight="1" x14ac:dyDescent="0.25">
      <c r="A27" s="17"/>
      <c r="B27" s="17"/>
      <c r="D27" s="49"/>
    </row>
    <row r="28" spans="1:65" ht="12.75" customHeight="1" x14ac:dyDescent="0.25">
      <c r="A28" s="17"/>
      <c r="B28" s="17"/>
      <c r="D28" s="49"/>
    </row>
    <row r="29" spans="1:65" ht="12.75" customHeight="1" x14ac:dyDescent="0.25">
      <c r="A29" s="17"/>
      <c r="B29" s="17"/>
      <c r="D29" s="49"/>
    </row>
    <row r="30" spans="1:65" ht="12.75" customHeight="1" x14ac:dyDescent="0.25">
      <c r="A30" s="17"/>
      <c r="B30" s="17"/>
      <c r="D30" s="49"/>
    </row>
    <row r="31" spans="1:65" ht="12.75" customHeight="1" x14ac:dyDescent="0.25">
      <c r="A31" s="17"/>
      <c r="B31" s="17"/>
      <c r="D31" s="49"/>
    </row>
    <row r="32" spans="1:65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5">
    <mergeCell ref="BH5:BJ5"/>
    <mergeCell ref="BK4:BM4"/>
    <mergeCell ref="BK5:BM5"/>
    <mergeCell ref="AY5:BA5"/>
    <mergeCell ref="BB4:BD4"/>
    <mergeCell ref="BB5:BD5"/>
    <mergeCell ref="BE4:BG4"/>
    <mergeCell ref="BE5:BG5"/>
    <mergeCell ref="AY4:BA4"/>
    <mergeCell ref="BH4:BJ4"/>
    <mergeCell ref="AS4:AU4"/>
    <mergeCell ref="AS5:AU5"/>
    <mergeCell ref="AV4:AX4"/>
    <mergeCell ref="AV5:AX5"/>
    <mergeCell ref="AP4:AR4"/>
    <mergeCell ref="C1:D1"/>
    <mergeCell ref="F4:H4"/>
    <mergeCell ref="F5:H5"/>
    <mergeCell ref="I4:K4"/>
    <mergeCell ref="I5:K5"/>
    <mergeCell ref="F1:AW1"/>
    <mergeCell ref="L4:N4"/>
    <mergeCell ref="L5:N5"/>
    <mergeCell ref="O4:Q4"/>
    <mergeCell ref="O5:Q5"/>
    <mergeCell ref="R4:T4"/>
    <mergeCell ref="R5:T5"/>
    <mergeCell ref="U4:W4"/>
    <mergeCell ref="U5:W5"/>
    <mergeCell ref="X4:Z4"/>
    <mergeCell ref="AP5:AR5"/>
    <mergeCell ref="A3:B3"/>
    <mergeCell ref="C25:F25"/>
    <mergeCell ref="C26:F26"/>
    <mergeCell ref="AM4:AO4"/>
    <mergeCell ref="AM5:AO5"/>
    <mergeCell ref="X5:Z5"/>
    <mergeCell ref="AA4:AC4"/>
    <mergeCell ref="AA5:AC5"/>
    <mergeCell ref="AD4:AF4"/>
    <mergeCell ref="AD5:AF5"/>
    <mergeCell ref="AG4:AI4"/>
    <mergeCell ref="AG5:AI5"/>
    <mergeCell ref="AJ4:AL4"/>
    <mergeCell ref="AJ5:AL5"/>
  </mergeCells>
  <phoneticPr fontId="2" type="noConversion"/>
  <pageMargins left="0.7" right="0.7" top="0.75" bottom="0.75" header="0" footer="0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O1000"/>
  <sheetViews>
    <sheetView workbookViewId="0">
      <pane xSplit="5" ySplit="8" topLeftCell="F13" activePane="bottomRight" state="frozen"/>
      <selection pane="topRight" activeCell="F1" sqref="F1"/>
      <selection pane="bottomLeft" activeCell="A9" sqref="A9"/>
      <selection pane="bottomRight" activeCell="B9" sqref="B9:B23"/>
    </sheetView>
  </sheetViews>
  <sheetFormatPr defaultColWidth="14.453125" defaultRowHeight="15" customHeight="1" x14ac:dyDescent="0.25"/>
  <cols>
    <col min="1" max="1" width="6" customWidth="1"/>
    <col min="2" max="2" width="15.7265625" customWidth="1"/>
    <col min="3" max="3" width="9.81640625" bestFit="1" customWidth="1"/>
    <col min="4" max="4" width="7.81640625" customWidth="1"/>
    <col min="5" max="6" width="6" customWidth="1"/>
    <col min="7" max="35" width="4.7265625" customWidth="1"/>
    <col min="36" max="36" width="9.453125" hidden="1" customWidth="1"/>
    <col min="37" max="57" width="4.7265625" hidden="1" customWidth="1"/>
    <col min="58" max="67" width="4.7265625" customWidth="1"/>
  </cols>
  <sheetData>
    <row r="1" spans="1:67" ht="25.5" customHeight="1" x14ac:dyDescent="0.25">
      <c r="A1" s="53" t="s">
        <v>97</v>
      </c>
      <c r="B1" s="52"/>
      <c r="C1" s="52"/>
      <c r="D1" s="52"/>
      <c r="E1" s="80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5"/>
    </row>
    <row r="2" spans="1:67" ht="21.65" customHeight="1" x14ac:dyDescent="0.3">
      <c r="A2" s="34"/>
      <c r="B2" s="35"/>
      <c r="C2" s="36" t="s">
        <v>1</v>
      </c>
      <c r="D2" s="37" t="s">
        <v>9</v>
      </c>
      <c r="E2" s="37" t="s">
        <v>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</row>
    <row r="3" spans="1:67" ht="28.5" customHeight="1" thickBot="1" x14ac:dyDescent="0.3">
      <c r="A3" s="271" t="s">
        <v>60</v>
      </c>
      <c r="B3" s="272"/>
      <c r="C3" s="67">
        <f>IF(ISBLANK(F9),,(D3/(D3+E3)))</f>
        <v>0</v>
      </c>
      <c r="D3" s="50">
        <f>F7+H7+J7+L7+N7+P7+R7+T7+V7+X7+Z7+AB7+AD7+AF7+AH7+BF7+BH7+BJ7+BL7+BN7</f>
        <v>0</v>
      </c>
      <c r="E3" s="51">
        <f>G7+I7+K7+M7+O7+Q7+S7+U7+W7+Y7+AA7+AC7+AE7+AG7+AI7+BG7+BI7+BK7+BM7+BO7</f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5"/>
      <c r="BF3" s="33"/>
      <c r="BG3" s="33"/>
      <c r="BH3" s="33"/>
      <c r="BI3" s="33"/>
      <c r="BJ3" s="33"/>
      <c r="BK3" s="33"/>
      <c r="BL3" s="33"/>
      <c r="BM3" s="33"/>
      <c r="BN3" s="33"/>
      <c r="BO3" s="33"/>
    </row>
    <row r="4" spans="1:67" ht="14.5" thickTop="1" x14ac:dyDescent="0.3">
      <c r="A4" s="39"/>
      <c r="B4" s="39"/>
      <c r="C4" s="40"/>
      <c r="D4" s="41"/>
      <c r="E4" s="42"/>
      <c r="F4" s="273" t="s">
        <v>61</v>
      </c>
      <c r="G4" s="274"/>
      <c r="H4" s="273" t="s">
        <v>62</v>
      </c>
      <c r="I4" s="274"/>
      <c r="J4" s="275" t="s">
        <v>63</v>
      </c>
      <c r="K4" s="276"/>
      <c r="L4" s="273" t="s">
        <v>64</v>
      </c>
      <c r="M4" s="274"/>
      <c r="N4" s="275" t="s">
        <v>65</v>
      </c>
      <c r="O4" s="276"/>
      <c r="P4" s="273" t="s">
        <v>66</v>
      </c>
      <c r="Q4" s="274"/>
      <c r="R4" s="275" t="s">
        <v>67</v>
      </c>
      <c r="S4" s="276"/>
      <c r="T4" s="273" t="s">
        <v>68</v>
      </c>
      <c r="U4" s="274"/>
      <c r="V4" s="273" t="s">
        <v>69</v>
      </c>
      <c r="W4" s="276"/>
      <c r="X4" s="273" t="s">
        <v>70</v>
      </c>
      <c r="Y4" s="274"/>
      <c r="Z4" s="275" t="s">
        <v>71</v>
      </c>
      <c r="AA4" s="276"/>
      <c r="AB4" s="273" t="s">
        <v>72</v>
      </c>
      <c r="AC4" s="274"/>
      <c r="AD4" s="275" t="s">
        <v>73</v>
      </c>
      <c r="AE4" s="276"/>
      <c r="AF4" s="273" t="s">
        <v>74</v>
      </c>
      <c r="AG4" s="274"/>
      <c r="AH4" s="275" t="s">
        <v>75</v>
      </c>
      <c r="AI4" s="277"/>
      <c r="AJ4" s="278" t="s">
        <v>76</v>
      </c>
      <c r="AK4" s="277"/>
      <c r="AL4" s="278" t="s">
        <v>77</v>
      </c>
      <c r="AM4" s="277"/>
      <c r="AN4" s="278" t="s">
        <v>78</v>
      </c>
      <c r="AO4" s="277"/>
      <c r="AP4" s="278" t="s">
        <v>79</v>
      </c>
      <c r="AQ4" s="277"/>
      <c r="AR4" s="278" t="s">
        <v>80</v>
      </c>
      <c r="AS4" s="277"/>
      <c r="AT4" s="278" t="s">
        <v>81</v>
      </c>
      <c r="AU4" s="277"/>
      <c r="AV4" s="278" t="s">
        <v>82</v>
      </c>
      <c r="AW4" s="277"/>
      <c r="AX4" s="278" t="s">
        <v>83</v>
      </c>
      <c r="AY4" s="277"/>
      <c r="AZ4" s="278" t="s">
        <v>84</v>
      </c>
      <c r="BA4" s="277"/>
      <c r="BB4" s="278" t="s">
        <v>85</v>
      </c>
      <c r="BC4" s="277"/>
      <c r="BD4" s="278" t="s">
        <v>86</v>
      </c>
      <c r="BE4" s="276"/>
      <c r="BF4" s="273" t="s">
        <v>76</v>
      </c>
      <c r="BG4" s="274"/>
      <c r="BH4" s="275" t="s">
        <v>77</v>
      </c>
      <c r="BI4" s="276"/>
      <c r="BJ4" s="273" t="s">
        <v>78</v>
      </c>
      <c r="BK4" s="274"/>
      <c r="BL4" s="275" t="s">
        <v>79</v>
      </c>
      <c r="BM4" s="276"/>
      <c r="BN4" s="273" t="s">
        <v>80</v>
      </c>
      <c r="BO4" s="274"/>
    </row>
    <row r="5" spans="1:67" ht="12.75" customHeight="1" x14ac:dyDescent="0.25">
      <c r="A5" s="39"/>
      <c r="B5" s="39"/>
      <c r="C5" s="40"/>
      <c r="D5" s="41"/>
      <c r="E5" s="42"/>
      <c r="F5" s="279">
        <f>Standings!G3</f>
        <v>45048</v>
      </c>
      <c r="G5" s="280"/>
      <c r="H5" s="279">
        <f>Standings!I3</f>
        <v>45055</v>
      </c>
      <c r="I5" s="280"/>
      <c r="J5" s="281">
        <f>Standings!K3</f>
        <v>45062</v>
      </c>
      <c r="K5" s="282"/>
      <c r="L5" s="279">
        <f>Standings!M3</f>
        <v>45069</v>
      </c>
      <c r="M5" s="280"/>
      <c r="N5" s="281">
        <f>Standings!O3</f>
        <v>45076</v>
      </c>
      <c r="O5" s="282"/>
      <c r="P5" s="279">
        <f>Standings!Q3</f>
        <v>45083</v>
      </c>
      <c r="Q5" s="280"/>
      <c r="R5" s="281">
        <f>Standings!S3</f>
        <v>45090</v>
      </c>
      <c r="S5" s="282"/>
      <c r="T5" s="279">
        <f>Standings!U3</f>
        <v>45097</v>
      </c>
      <c r="U5" s="280"/>
      <c r="V5" s="281">
        <f>Standings!W3</f>
        <v>45104</v>
      </c>
      <c r="W5" s="282"/>
      <c r="X5" s="279">
        <f>Standings!Y3</f>
        <v>45118</v>
      </c>
      <c r="Y5" s="280"/>
      <c r="Z5" s="281">
        <f>Standings!AA3</f>
        <v>45125</v>
      </c>
      <c r="AA5" s="282"/>
      <c r="AB5" s="279">
        <f>Standings!AC3</f>
        <v>45132</v>
      </c>
      <c r="AC5" s="280"/>
      <c r="AD5" s="279">
        <f>Standings!AE3</f>
        <v>45139</v>
      </c>
      <c r="AE5" s="280"/>
      <c r="AF5" s="279">
        <f>Standings!AG3</f>
        <v>45146</v>
      </c>
      <c r="AG5" s="280"/>
      <c r="AH5" s="279">
        <f>Standings!AI3</f>
        <v>45153</v>
      </c>
      <c r="AI5" s="280"/>
      <c r="AJ5" s="279">
        <f>Standings!AK3</f>
        <v>45160</v>
      </c>
      <c r="AK5" s="280"/>
      <c r="AL5" s="279">
        <f>Standings!AM3</f>
        <v>45167</v>
      </c>
      <c r="AM5" s="280"/>
      <c r="AN5" s="279">
        <f>Standings!AO3</f>
        <v>45174</v>
      </c>
      <c r="AO5" s="280"/>
      <c r="AP5" s="279">
        <f>Standings!AQ3</f>
        <v>45181</v>
      </c>
      <c r="AQ5" s="280"/>
      <c r="AR5" s="279">
        <f>Standings!AS3</f>
        <v>45188</v>
      </c>
      <c r="AS5" s="280"/>
      <c r="AT5" s="279">
        <f>Standings!AU3</f>
        <v>0</v>
      </c>
      <c r="AU5" s="280"/>
      <c r="AV5" s="279">
        <f>Standings!AW3</f>
        <v>0</v>
      </c>
      <c r="AW5" s="280"/>
      <c r="AX5" s="279">
        <f>Standings!AY3</f>
        <v>0</v>
      </c>
      <c r="AY5" s="280"/>
      <c r="AZ5" s="279">
        <f>Standings!BA3</f>
        <v>0</v>
      </c>
      <c r="BA5" s="280"/>
      <c r="BB5" s="279">
        <f>Standings!BC3</f>
        <v>0</v>
      </c>
      <c r="BC5" s="280"/>
      <c r="BD5" s="279">
        <f>Standings!BE3</f>
        <v>0</v>
      </c>
      <c r="BE5" s="280"/>
      <c r="BF5" s="279">
        <f>Standings!AK3</f>
        <v>45160</v>
      </c>
      <c r="BG5" s="280"/>
      <c r="BH5" s="279">
        <f>Standings!AM3</f>
        <v>45167</v>
      </c>
      <c r="BI5" s="280"/>
      <c r="BJ5" s="279">
        <f>Standings!AO3</f>
        <v>45174</v>
      </c>
      <c r="BK5" s="280"/>
      <c r="BL5" s="279">
        <f>Standings!AQ3</f>
        <v>45181</v>
      </c>
      <c r="BM5" s="280"/>
      <c r="BN5" s="279">
        <f>Standings!AS3</f>
        <v>45188</v>
      </c>
      <c r="BO5" s="280"/>
    </row>
    <row r="6" spans="1:67" ht="12.75" customHeight="1" x14ac:dyDescent="0.3">
      <c r="A6" s="34"/>
      <c r="B6" s="34"/>
      <c r="C6" s="35"/>
      <c r="D6" s="38"/>
      <c r="E6" s="43"/>
      <c r="F6" s="58" t="s">
        <v>9</v>
      </c>
      <c r="G6" s="64" t="s">
        <v>10</v>
      </c>
      <c r="H6" s="58" t="s">
        <v>9</v>
      </c>
      <c r="I6" s="64" t="s">
        <v>10</v>
      </c>
      <c r="J6" s="61" t="s">
        <v>9</v>
      </c>
      <c r="K6" s="55" t="s">
        <v>10</v>
      </c>
      <c r="L6" s="58" t="s">
        <v>9</v>
      </c>
      <c r="M6" s="64" t="s">
        <v>10</v>
      </c>
      <c r="N6" s="61" t="s">
        <v>9</v>
      </c>
      <c r="O6" s="55" t="s">
        <v>10</v>
      </c>
      <c r="P6" s="58" t="s">
        <v>9</v>
      </c>
      <c r="Q6" s="64" t="s">
        <v>10</v>
      </c>
      <c r="R6" s="61" t="s">
        <v>9</v>
      </c>
      <c r="S6" s="55" t="s">
        <v>10</v>
      </c>
      <c r="T6" s="58" t="s">
        <v>9</v>
      </c>
      <c r="U6" s="64" t="s">
        <v>10</v>
      </c>
      <c r="V6" s="61" t="s">
        <v>9</v>
      </c>
      <c r="W6" s="55" t="s">
        <v>10</v>
      </c>
      <c r="X6" s="58" t="s">
        <v>9</v>
      </c>
      <c r="Y6" s="64" t="s">
        <v>10</v>
      </c>
      <c r="Z6" s="61" t="s">
        <v>9</v>
      </c>
      <c r="AA6" s="55" t="s">
        <v>10</v>
      </c>
      <c r="AB6" s="58" t="s">
        <v>9</v>
      </c>
      <c r="AC6" s="64" t="s">
        <v>10</v>
      </c>
      <c r="AD6" s="61" t="s">
        <v>9</v>
      </c>
      <c r="AE6" s="55" t="s">
        <v>10</v>
      </c>
      <c r="AF6" s="58" t="s">
        <v>9</v>
      </c>
      <c r="AG6" s="64" t="s">
        <v>10</v>
      </c>
      <c r="AH6" s="61" t="s">
        <v>9</v>
      </c>
      <c r="AI6" s="54" t="s">
        <v>10</v>
      </c>
      <c r="AJ6" s="44" t="s">
        <v>9</v>
      </c>
      <c r="AK6" s="44" t="s">
        <v>10</v>
      </c>
      <c r="AL6" s="44" t="s">
        <v>9</v>
      </c>
      <c r="AM6" s="44" t="s">
        <v>10</v>
      </c>
      <c r="AN6" s="44" t="s">
        <v>9</v>
      </c>
      <c r="AO6" s="44" t="s">
        <v>10</v>
      </c>
      <c r="AP6" s="44" t="s">
        <v>9</v>
      </c>
      <c r="AQ6" s="44" t="s">
        <v>10</v>
      </c>
      <c r="AR6" s="44" t="s">
        <v>9</v>
      </c>
      <c r="AS6" s="44" t="s">
        <v>10</v>
      </c>
      <c r="AT6" s="44" t="s">
        <v>9</v>
      </c>
      <c r="AU6" s="44" t="s">
        <v>10</v>
      </c>
      <c r="AV6" s="44" t="s">
        <v>9</v>
      </c>
      <c r="AW6" s="44" t="s">
        <v>10</v>
      </c>
      <c r="AX6" s="44" t="s">
        <v>9</v>
      </c>
      <c r="AY6" s="44" t="s">
        <v>10</v>
      </c>
      <c r="AZ6" s="44" t="s">
        <v>9</v>
      </c>
      <c r="BA6" s="44" t="s">
        <v>10</v>
      </c>
      <c r="BB6" s="44" t="s">
        <v>9</v>
      </c>
      <c r="BC6" s="44" t="s">
        <v>10</v>
      </c>
      <c r="BD6" s="44" t="s">
        <v>88</v>
      </c>
      <c r="BE6" s="45" t="s">
        <v>89</v>
      </c>
      <c r="BF6" s="58" t="s">
        <v>9</v>
      </c>
      <c r="BG6" s="64" t="s">
        <v>10</v>
      </c>
      <c r="BH6" s="61" t="s">
        <v>9</v>
      </c>
      <c r="BI6" s="55" t="s">
        <v>10</v>
      </c>
      <c r="BJ6" s="58" t="s">
        <v>9</v>
      </c>
      <c r="BK6" s="64" t="s">
        <v>10</v>
      </c>
      <c r="BL6" s="61" t="s">
        <v>9</v>
      </c>
      <c r="BM6" s="55" t="s">
        <v>10</v>
      </c>
      <c r="BN6" s="58" t="s">
        <v>9</v>
      </c>
      <c r="BO6" s="64" t="s">
        <v>10</v>
      </c>
    </row>
    <row r="7" spans="1:67" ht="12.75" customHeight="1" x14ac:dyDescent="0.3">
      <c r="A7" s="17"/>
      <c r="B7" s="17"/>
      <c r="C7" s="35"/>
      <c r="D7" s="38"/>
      <c r="E7" s="38"/>
      <c r="F7" s="58">
        <f>SUM(F8:F23)</f>
        <v>0</v>
      </c>
      <c r="G7" s="64">
        <f t="shared" ref="G7:BO7" si="0">SUM(G8:G23)</f>
        <v>0</v>
      </c>
      <c r="H7" s="58">
        <f t="shared" si="0"/>
        <v>0</v>
      </c>
      <c r="I7" s="64">
        <f t="shared" si="0"/>
        <v>0</v>
      </c>
      <c r="J7" s="61">
        <f t="shared" si="0"/>
        <v>0</v>
      </c>
      <c r="K7" s="55">
        <f t="shared" si="0"/>
        <v>0</v>
      </c>
      <c r="L7" s="58">
        <f t="shared" si="0"/>
        <v>0</v>
      </c>
      <c r="M7" s="64">
        <f t="shared" si="0"/>
        <v>0</v>
      </c>
      <c r="N7" s="61">
        <f t="shared" si="0"/>
        <v>0</v>
      </c>
      <c r="O7" s="55">
        <f t="shared" si="0"/>
        <v>0</v>
      </c>
      <c r="P7" s="58">
        <f t="shared" si="0"/>
        <v>0</v>
      </c>
      <c r="Q7" s="64">
        <f t="shared" si="0"/>
        <v>0</v>
      </c>
      <c r="R7" s="61">
        <f t="shared" si="0"/>
        <v>0</v>
      </c>
      <c r="S7" s="55">
        <f t="shared" si="0"/>
        <v>0</v>
      </c>
      <c r="T7" s="58">
        <f t="shared" si="0"/>
        <v>0</v>
      </c>
      <c r="U7" s="64">
        <f t="shared" si="0"/>
        <v>0</v>
      </c>
      <c r="V7" s="61">
        <f t="shared" si="0"/>
        <v>0</v>
      </c>
      <c r="W7" s="55">
        <f t="shared" si="0"/>
        <v>0</v>
      </c>
      <c r="X7" s="58">
        <f t="shared" si="0"/>
        <v>0</v>
      </c>
      <c r="Y7" s="64">
        <f t="shared" si="0"/>
        <v>0</v>
      </c>
      <c r="Z7" s="61">
        <f t="shared" si="0"/>
        <v>0</v>
      </c>
      <c r="AA7" s="55">
        <f t="shared" si="0"/>
        <v>0</v>
      </c>
      <c r="AB7" s="58">
        <f t="shared" si="0"/>
        <v>0</v>
      </c>
      <c r="AC7" s="64">
        <f t="shared" si="0"/>
        <v>0</v>
      </c>
      <c r="AD7" s="61">
        <f t="shared" si="0"/>
        <v>0</v>
      </c>
      <c r="AE7" s="55">
        <f t="shared" si="0"/>
        <v>0</v>
      </c>
      <c r="AF7" s="58">
        <f t="shared" si="0"/>
        <v>0</v>
      </c>
      <c r="AG7" s="64">
        <f t="shared" si="0"/>
        <v>0</v>
      </c>
      <c r="AH7" s="61">
        <f t="shared" si="0"/>
        <v>0</v>
      </c>
      <c r="AI7" s="54">
        <f t="shared" si="0"/>
        <v>0</v>
      </c>
      <c r="AJ7" s="44">
        <f t="shared" si="0"/>
        <v>0</v>
      </c>
      <c r="AK7" s="44">
        <f t="shared" si="0"/>
        <v>0</v>
      </c>
      <c r="AL7" s="44">
        <f t="shared" si="0"/>
        <v>0</v>
      </c>
      <c r="AM7" s="44">
        <f t="shared" si="0"/>
        <v>0</v>
      </c>
      <c r="AN7" s="44">
        <f t="shared" si="0"/>
        <v>0</v>
      </c>
      <c r="AO7" s="44">
        <f t="shared" si="0"/>
        <v>0</v>
      </c>
      <c r="AP7" s="44">
        <f t="shared" si="0"/>
        <v>0</v>
      </c>
      <c r="AQ7" s="44">
        <f t="shared" si="0"/>
        <v>0</v>
      </c>
      <c r="AR7" s="44">
        <f t="shared" si="0"/>
        <v>0</v>
      </c>
      <c r="AS7" s="44">
        <f t="shared" si="0"/>
        <v>0</v>
      </c>
      <c r="AT7" s="44">
        <f t="shared" si="0"/>
        <v>0</v>
      </c>
      <c r="AU7" s="44">
        <f t="shared" si="0"/>
        <v>0</v>
      </c>
      <c r="AV7" s="44">
        <f t="shared" si="0"/>
        <v>0</v>
      </c>
      <c r="AW7" s="44">
        <f t="shared" si="0"/>
        <v>0</v>
      </c>
      <c r="AX7" s="44">
        <f t="shared" si="0"/>
        <v>0</v>
      </c>
      <c r="AY7" s="44">
        <f t="shared" si="0"/>
        <v>0</v>
      </c>
      <c r="AZ7" s="44">
        <f t="shared" si="0"/>
        <v>0</v>
      </c>
      <c r="BA7" s="44">
        <f t="shared" si="0"/>
        <v>0</v>
      </c>
      <c r="BB7" s="44">
        <f t="shared" si="0"/>
        <v>0</v>
      </c>
      <c r="BC7" s="44">
        <f t="shared" si="0"/>
        <v>0</v>
      </c>
      <c r="BD7" s="44">
        <f t="shared" si="0"/>
        <v>0</v>
      </c>
      <c r="BE7" s="45">
        <f t="shared" si="0"/>
        <v>0</v>
      </c>
      <c r="BF7" s="58">
        <f t="shared" si="0"/>
        <v>0</v>
      </c>
      <c r="BG7" s="64">
        <f t="shared" si="0"/>
        <v>0</v>
      </c>
      <c r="BH7" s="61">
        <f t="shared" si="0"/>
        <v>0</v>
      </c>
      <c r="BI7" s="55">
        <f t="shared" si="0"/>
        <v>0</v>
      </c>
      <c r="BJ7" s="58">
        <f t="shared" si="0"/>
        <v>0</v>
      </c>
      <c r="BK7" s="64">
        <f t="shared" si="0"/>
        <v>0</v>
      </c>
      <c r="BL7" s="61">
        <f t="shared" si="0"/>
        <v>0</v>
      </c>
      <c r="BM7" s="55">
        <f t="shared" si="0"/>
        <v>0</v>
      </c>
      <c r="BN7" s="58">
        <f t="shared" si="0"/>
        <v>0</v>
      </c>
      <c r="BO7" s="64">
        <f t="shared" si="0"/>
        <v>0</v>
      </c>
    </row>
    <row r="8" spans="1:67" ht="12.75" customHeight="1" x14ac:dyDescent="0.3">
      <c r="A8" s="68" t="s">
        <v>3</v>
      </c>
      <c r="B8" s="69" t="s">
        <v>0</v>
      </c>
      <c r="C8" s="70" t="s">
        <v>91</v>
      </c>
      <c r="D8" s="71" t="s">
        <v>9</v>
      </c>
      <c r="E8" s="72" t="s">
        <v>10</v>
      </c>
      <c r="F8" s="73"/>
      <c r="G8" s="74"/>
      <c r="H8" s="73"/>
      <c r="I8" s="74"/>
      <c r="J8" s="75"/>
      <c r="K8" s="76"/>
      <c r="L8" s="73"/>
      <c r="M8" s="74"/>
      <c r="N8" s="75"/>
      <c r="O8" s="76"/>
      <c r="P8" s="73"/>
      <c r="Q8" s="74"/>
      <c r="R8" s="75"/>
      <c r="S8" s="76"/>
      <c r="T8" s="73"/>
      <c r="U8" s="74"/>
      <c r="V8" s="75"/>
      <c r="W8" s="76"/>
      <c r="X8" s="73"/>
      <c r="Y8" s="74"/>
      <c r="Z8" s="75"/>
      <c r="AA8" s="76"/>
      <c r="AB8" s="73"/>
      <c r="AC8" s="74"/>
      <c r="AD8" s="75"/>
      <c r="AE8" s="76"/>
      <c r="AF8" s="73"/>
      <c r="AG8" s="74"/>
      <c r="AH8" s="75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8"/>
      <c r="BD8" s="78"/>
      <c r="BE8" s="79"/>
      <c r="BF8" s="73"/>
      <c r="BG8" s="74"/>
      <c r="BH8" s="75"/>
      <c r="BI8" s="76"/>
      <c r="BJ8" s="73"/>
      <c r="BK8" s="74"/>
      <c r="BL8" s="75"/>
      <c r="BM8" s="76"/>
      <c r="BN8" s="73"/>
      <c r="BO8" s="74"/>
    </row>
    <row r="9" spans="1:67" ht="12.75" customHeight="1" x14ac:dyDescent="0.25">
      <c r="A9" s="47">
        <f>IF(12-SUM(D9:E9)&lt;0,0,12-(SUM(D9:E9)))</f>
        <v>12</v>
      </c>
      <c r="B9" s="10" t="s">
        <v>101</v>
      </c>
      <c r="C9" s="48">
        <f>IF(ISBLANK(F9),,(D9/(D9+E9)))</f>
        <v>0</v>
      </c>
      <c r="D9" s="12">
        <f>F9+H9+J9+L9+N9+P9+R9+T9+V9+X9+Z9+AB9+AD9+AF9+AH9+BF9+BH9+BJ9+BL9+BN9</f>
        <v>0</v>
      </c>
      <c r="E9" s="15">
        <f>G9+I9+K9+M9+O9+Q9+S9+U9+W9+Y9+AA9+AC9+AE9+AG9+AI9+BG9+BI9+BK9+BM9+BO9</f>
        <v>0</v>
      </c>
      <c r="F9" s="59"/>
      <c r="G9" s="65"/>
      <c r="H9" s="59"/>
      <c r="I9" s="65"/>
      <c r="J9" s="62"/>
      <c r="K9" s="56"/>
      <c r="L9" s="59"/>
      <c r="M9" s="65"/>
      <c r="N9" s="62"/>
      <c r="O9" s="56"/>
      <c r="P9" s="59"/>
      <c r="Q9" s="65"/>
      <c r="R9" s="59"/>
      <c r="S9" s="65"/>
      <c r="T9" s="59"/>
      <c r="U9" s="65"/>
      <c r="V9" s="59"/>
      <c r="W9" s="65"/>
      <c r="X9" s="59"/>
      <c r="Y9" s="65"/>
      <c r="Z9" s="59"/>
      <c r="AA9" s="65"/>
      <c r="AB9" s="59"/>
      <c r="AC9" s="65"/>
      <c r="AD9" s="59"/>
      <c r="AE9" s="65"/>
      <c r="AF9" s="59"/>
      <c r="AG9" s="65"/>
      <c r="AH9" s="59"/>
      <c r="AI9" s="65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56"/>
      <c r="BF9" s="59"/>
      <c r="BG9" s="65"/>
      <c r="BH9" s="59"/>
      <c r="BI9" s="65"/>
      <c r="BJ9" s="59"/>
      <c r="BK9" s="65"/>
      <c r="BL9" s="59"/>
      <c r="BM9" s="65"/>
      <c r="BN9" s="59"/>
      <c r="BO9" s="65"/>
    </row>
    <row r="10" spans="1:67" ht="12.75" customHeight="1" x14ac:dyDescent="0.25">
      <c r="A10" s="47">
        <f t="shared" ref="A10:A23" si="1">IF(12-SUM(D10:E10)&lt;0,0,12-(SUM(D10:E10)))</f>
        <v>12</v>
      </c>
      <c r="B10" s="10" t="s">
        <v>102</v>
      </c>
      <c r="C10" s="48">
        <f t="shared" ref="C10:C23" si="2">IF(ISBLANK(F10),,(D10/(D10+E10)))</f>
        <v>0</v>
      </c>
      <c r="D10" s="12">
        <f t="shared" ref="D10:E23" si="3">F10+H10+J10+L10+N10+P10+R10+T10+V10+X10+Z10+AB10+AD10+AF10+AH10+BF10+BH10+BJ10+BL10+BN10</f>
        <v>0</v>
      </c>
      <c r="E10" s="15">
        <f t="shared" si="3"/>
        <v>0</v>
      </c>
      <c r="F10" s="59"/>
      <c r="G10" s="65"/>
      <c r="H10" s="59"/>
      <c r="I10" s="65"/>
      <c r="J10" s="62"/>
      <c r="K10" s="56"/>
      <c r="L10" s="59"/>
      <c r="M10" s="65"/>
      <c r="N10" s="62"/>
      <c r="O10" s="56"/>
      <c r="P10" s="59"/>
      <c r="Q10" s="65"/>
      <c r="R10" s="62"/>
      <c r="S10" s="56"/>
      <c r="T10" s="59"/>
      <c r="U10" s="65"/>
      <c r="V10" s="62"/>
      <c r="W10" s="56"/>
      <c r="X10" s="59"/>
      <c r="Y10" s="66"/>
      <c r="Z10" s="63"/>
      <c r="AA10" s="57"/>
      <c r="AB10" s="60"/>
      <c r="AC10" s="66"/>
      <c r="AD10" s="63"/>
      <c r="AE10" s="56"/>
      <c r="AF10" s="59"/>
      <c r="AG10" s="65"/>
      <c r="AH10" s="62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56"/>
      <c r="BF10" s="59"/>
      <c r="BG10" s="65"/>
      <c r="BH10" s="62"/>
      <c r="BI10" s="56"/>
      <c r="BJ10" s="59"/>
      <c r="BK10" s="65"/>
      <c r="BL10" s="62"/>
      <c r="BM10" s="56"/>
      <c r="BN10" s="59"/>
      <c r="BO10" s="65"/>
    </row>
    <row r="11" spans="1:67" ht="12.75" customHeight="1" x14ac:dyDescent="0.25">
      <c r="A11" s="47">
        <f t="shared" si="1"/>
        <v>12</v>
      </c>
      <c r="B11" s="10" t="s">
        <v>103</v>
      </c>
      <c r="C11" s="48">
        <f t="shared" si="2"/>
        <v>0</v>
      </c>
      <c r="D11" s="12">
        <f t="shared" si="3"/>
        <v>0</v>
      </c>
      <c r="E11" s="15">
        <f t="shared" si="3"/>
        <v>0</v>
      </c>
      <c r="F11" s="59"/>
      <c r="G11" s="65"/>
      <c r="H11" s="59"/>
      <c r="I11" s="65"/>
      <c r="J11" s="62"/>
      <c r="K11" s="56"/>
      <c r="L11" s="59"/>
      <c r="M11" s="65"/>
      <c r="N11" s="62"/>
      <c r="O11" s="56"/>
      <c r="P11" s="59"/>
      <c r="Q11" s="65"/>
      <c r="R11" s="62"/>
      <c r="S11" s="56"/>
      <c r="T11" s="59"/>
      <c r="U11" s="65"/>
      <c r="V11" s="62"/>
      <c r="W11" s="56"/>
      <c r="X11" s="59"/>
      <c r="Y11" s="66"/>
      <c r="Z11" s="63"/>
      <c r="AA11" s="57"/>
      <c r="AB11" s="60"/>
      <c r="AC11" s="66"/>
      <c r="AD11" s="63"/>
      <c r="AE11" s="56"/>
      <c r="AF11" s="59"/>
      <c r="AG11" s="65"/>
      <c r="AH11" s="62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56"/>
      <c r="BF11" s="59"/>
      <c r="BG11" s="65"/>
      <c r="BH11" s="62"/>
      <c r="BI11" s="56"/>
      <c r="BJ11" s="59"/>
      <c r="BK11" s="65"/>
      <c r="BL11" s="62"/>
      <c r="BM11" s="56"/>
      <c r="BN11" s="59"/>
      <c r="BO11" s="65"/>
    </row>
    <row r="12" spans="1:67" ht="12.75" customHeight="1" x14ac:dyDescent="0.25">
      <c r="A12" s="47">
        <f t="shared" si="1"/>
        <v>12</v>
      </c>
      <c r="B12" s="10" t="s">
        <v>104</v>
      </c>
      <c r="C12" s="48">
        <f t="shared" si="2"/>
        <v>0</v>
      </c>
      <c r="D12" s="12">
        <f t="shared" si="3"/>
        <v>0</v>
      </c>
      <c r="E12" s="15">
        <f t="shared" si="3"/>
        <v>0</v>
      </c>
      <c r="F12" s="59"/>
      <c r="G12" s="65"/>
      <c r="H12" s="59"/>
      <c r="I12" s="65"/>
      <c r="J12" s="62"/>
      <c r="K12" s="56"/>
      <c r="L12" s="59"/>
      <c r="M12" s="65"/>
      <c r="N12" s="62"/>
      <c r="O12" s="56"/>
      <c r="P12" s="59"/>
      <c r="Q12" s="65"/>
      <c r="R12" s="62"/>
      <c r="S12" s="56"/>
      <c r="T12" s="59"/>
      <c r="U12" s="65"/>
      <c r="V12" s="62"/>
      <c r="W12" s="56"/>
      <c r="X12" s="59"/>
      <c r="Y12" s="66"/>
      <c r="Z12" s="63"/>
      <c r="AA12" s="57"/>
      <c r="AB12" s="60"/>
      <c r="AC12" s="66"/>
      <c r="AD12" s="63"/>
      <c r="AE12" s="57"/>
      <c r="AF12" s="60"/>
      <c r="AG12" s="65"/>
      <c r="AH12" s="6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56"/>
      <c r="BF12" s="59"/>
      <c r="BG12" s="65"/>
      <c r="BH12" s="62"/>
      <c r="BI12" s="56"/>
      <c r="BJ12" s="59"/>
      <c r="BK12" s="65"/>
      <c r="BL12" s="62"/>
      <c r="BM12" s="56"/>
      <c r="BN12" s="59"/>
      <c r="BO12" s="65"/>
    </row>
    <row r="13" spans="1:67" ht="12.75" customHeight="1" x14ac:dyDescent="0.25">
      <c r="A13" s="47">
        <f t="shared" si="1"/>
        <v>12</v>
      </c>
      <c r="B13" s="10" t="s">
        <v>105</v>
      </c>
      <c r="C13" s="48">
        <f t="shared" si="2"/>
        <v>0</v>
      </c>
      <c r="D13" s="12">
        <f t="shared" si="3"/>
        <v>0</v>
      </c>
      <c r="E13" s="15">
        <f t="shared" si="3"/>
        <v>0</v>
      </c>
      <c r="F13" s="59"/>
      <c r="G13" s="65"/>
      <c r="H13" s="59"/>
      <c r="I13" s="65"/>
      <c r="J13" s="62"/>
      <c r="K13" s="56"/>
      <c r="L13" s="59"/>
      <c r="M13" s="65"/>
      <c r="N13" s="62"/>
      <c r="O13" s="56"/>
      <c r="P13" s="59"/>
      <c r="Q13" s="65"/>
      <c r="R13" s="62"/>
      <c r="S13" s="56"/>
      <c r="T13" s="59"/>
      <c r="U13" s="65"/>
      <c r="V13" s="62"/>
      <c r="W13" s="56"/>
      <c r="X13" s="59"/>
      <c r="Y13" s="66"/>
      <c r="Z13" s="63"/>
      <c r="AA13" s="57"/>
      <c r="AB13" s="60"/>
      <c r="AC13" s="66"/>
      <c r="AD13" s="63"/>
      <c r="AE13" s="56"/>
      <c r="AF13" s="59"/>
      <c r="AG13" s="65"/>
      <c r="AH13" s="62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56"/>
      <c r="BF13" s="59"/>
      <c r="BG13" s="65"/>
      <c r="BH13" s="62"/>
      <c r="BI13" s="56"/>
      <c r="BJ13" s="59"/>
      <c r="BK13" s="65"/>
      <c r="BL13" s="62"/>
      <c r="BM13" s="56"/>
      <c r="BN13" s="59"/>
      <c r="BO13" s="65"/>
    </row>
    <row r="14" spans="1:67" ht="12.75" customHeight="1" x14ac:dyDescent="0.25">
      <c r="A14" s="47">
        <f t="shared" si="1"/>
        <v>12</v>
      </c>
      <c r="B14" s="10" t="s">
        <v>106</v>
      </c>
      <c r="C14" s="48">
        <f t="shared" si="2"/>
        <v>0</v>
      </c>
      <c r="D14" s="12">
        <f t="shared" si="3"/>
        <v>0</v>
      </c>
      <c r="E14" s="15">
        <f t="shared" si="3"/>
        <v>0</v>
      </c>
      <c r="F14" s="59"/>
      <c r="G14" s="65"/>
      <c r="H14" s="59"/>
      <c r="I14" s="65"/>
      <c r="J14" s="62"/>
      <c r="K14" s="56"/>
      <c r="L14" s="59"/>
      <c r="M14" s="65"/>
      <c r="N14" s="62"/>
      <c r="O14" s="56"/>
      <c r="P14" s="59"/>
      <c r="Q14" s="65"/>
      <c r="R14" s="62"/>
      <c r="S14" s="56"/>
      <c r="T14" s="59"/>
      <c r="U14" s="65"/>
      <c r="V14" s="62"/>
      <c r="W14" s="56"/>
      <c r="X14" s="59"/>
      <c r="Y14" s="65"/>
      <c r="Z14" s="62"/>
      <c r="AA14" s="56"/>
      <c r="AB14" s="59"/>
      <c r="AC14" s="66"/>
      <c r="AD14" s="63"/>
      <c r="AE14" s="57"/>
      <c r="AF14" s="60"/>
      <c r="AG14" s="65"/>
      <c r="AH14" s="62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56"/>
      <c r="BF14" s="59"/>
      <c r="BG14" s="65"/>
      <c r="BH14" s="62"/>
      <c r="BI14" s="56"/>
      <c r="BJ14" s="59"/>
      <c r="BK14" s="65"/>
      <c r="BL14" s="62"/>
      <c r="BM14" s="56"/>
      <c r="BN14" s="59"/>
      <c r="BO14" s="65"/>
    </row>
    <row r="15" spans="1:67" ht="12.75" customHeight="1" x14ac:dyDescent="0.25">
      <c r="A15" s="47">
        <f t="shared" si="1"/>
        <v>12</v>
      </c>
      <c r="B15" s="10" t="s">
        <v>107</v>
      </c>
      <c r="C15" s="48">
        <f t="shared" si="2"/>
        <v>0</v>
      </c>
      <c r="D15" s="12">
        <f t="shared" si="3"/>
        <v>0</v>
      </c>
      <c r="E15" s="15">
        <f t="shared" si="3"/>
        <v>0</v>
      </c>
      <c r="F15" s="59"/>
      <c r="G15" s="65"/>
      <c r="H15" s="59"/>
      <c r="I15" s="65"/>
      <c r="J15" s="62"/>
      <c r="K15" s="56"/>
      <c r="L15" s="59"/>
      <c r="M15" s="65"/>
      <c r="N15" s="62"/>
      <c r="O15" s="56"/>
      <c r="P15" s="59"/>
      <c r="Q15" s="65"/>
      <c r="R15" s="62"/>
      <c r="S15" s="56"/>
      <c r="T15" s="59"/>
      <c r="U15" s="65"/>
      <c r="V15" s="62"/>
      <c r="W15" s="56"/>
      <c r="X15" s="59"/>
      <c r="Y15" s="65"/>
      <c r="Z15" s="62"/>
      <c r="AA15" s="57"/>
      <c r="AB15" s="60"/>
      <c r="AC15" s="66"/>
      <c r="AD15" s="63"/>
      <c r="AE15" s="57"/>
      <c r="AF15" s="60"/>
      <c r="AG15" s="65"/>
      <c r="AH15" s="62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56"/>
      <c r="BF15" s="59"/>
      <c r="BG15" s="65"/>
      <c r="BH15" s="62"/>
      <c r="BI15" s="56"/>
      <c r="BJ15" s="59"/>
      <c r="BK15" s="65"/>
      <c r="BL15" s="62"/>
      <c r="BM15" s="56"/>
      <c r="BN15" s="59"/>
      <c r="BO15" s="65"/>
    </row>
    <row r="16" spans="1:67" ht="12.75" customHeight="1" x14ac:dyDescent="0.25">
      <c r="A16" s="47">
        <f t="shared" si="1"/>
        <v>12</v>
      </c>
      <c r="B16" s="10" t="s">
        <v>108</v>
      </c>
      <c r="C16" s="48">
        <f t="shared" si="2"/>
        <v>0</v>
      </c>
      <c r="D16" s="12">
        <f t="shared" si="3"/>
        <v>0</v>
      </c>
      <c r="E16" s="15">
        <f t="shared" si="3"/>
        <v>0</v>
      </c>
      <c r="F16" s="59"/>
      <c r="G16" s="65"/>
      <c r="H16" s="59"/>
      <c r="I16" s="65"/>
      <c r="J16" s="62"/>
      <c r="K16" s="56"/>
      <c r="L16" s="59"/>
      <c r="M16" s="65"/>
      <c r="N16" s="62"/>
      <c r="O16" s="56"/>
      <c r="P16" s="59"/>
      <c r="Q16" s="65"/>
      <c r="R16" s="62"/>
      <c r="S16" s="56"/>
      <c r="T16" s="59"/>
      <c r="U16" s="65"/>
      <c r="V16" s="62"/>
      <c r="W16" s="56"/>
      <c r="X16" s="59"/>
      <c r="Y16" s="65"/>
      <c r="Z16" s="62"/>
      <c r="AA16" s="56"/>
      <c r="AB16" s="59"/>
      <c r="AC16" s="66"/>
      <c r="AD16" s="63"/>
      <c r="AE16" s="57"/>
      <c r="AF16" s="60"/>
      <c r="AG16" s="65"/>
      <c r="AH16" s="62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56"/>
      <c r="BF16" s="59"/>
      <c r="BG16" s="65"/>
      <c r="BH16" s="62"/>
      <c r="BI16" s="56"/>
      <c r="BJ16" s="59"/>
      <c r="BK16" s="65"/>
      <c r="BL16" s="62"/>
      <c r="BM16" s="56"/>
      <c r="BN16" s="59"/>
      <c r="BO16" s="65"/>
    </row>
    <row r="17" spans="1:67" ht="12.75" customHeight="1" x14ac:dyDescent="0.25">
      <c r="A17" s="47">
        <f t="shared" si="1"/>
        <v>12</v>
      </c>
      <c r="B17" s="10" t="s">
        <v>109</v>
      </c>
      <c r="C17" s="48">
        <f t="shared" si="2"/>
        <v>0</v>
      </c>
      <c r="D17" s="12">
        <f t="shared" si="3"/>
        <v>0</v>
      </c>
      <c r="E17" s="15">
        <f t="shared" si="3"/>
        <v>0</v>
      </c>
      <c r="F17" s="59"/>
      <c r="G17" s="65"/>
      <c r="H17" s="59"/>
      <c r="I17" s="65"/>
      <c r="J17" s="62"/>
      <c r="K17" s="56"/>
      <c r="L17" s="59"/>
      <c r="M17" s="65"/>
      <c r="N17" s="62"/>
      <c r="O17" s="56"/>
      <c r="P17" s="59"/>
      <c r="Q17" s="65"/>
      <c r="R17" s="62"/>
      <c r="S17" s="56"/>
      <c r="T17" s="59"/>
      <c r="U17" s="65"/>
      <c r="V17" s="62"/>
      <c r="W17" s="56"/>
      <c r="X17" s="59"/>
      <c r="Y17" s="65"/>
      <c r="Z17" s="62"/>
      <c r="AA17" s="56"/>
      <c r="AB17" s="59"/>
      <c r="AC17" s="66"/>
      <c r="AD17" s="63"/>
      <c r="AE17" s="57"/>
      <c r="AF17" s="60"/>
      <c r="AG17" s="65"/>
      <c r="AH17" s="62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56"/>
      <c r="BF17" s="59"/>
      <c r="BG17" s="65"/>
      <c r="BH17" s="62"/>
      <c r="BI17" s="56"/>
      <c r="BJ17" s="59"/>
      <c r="BK17" s="65"/>
      <c r="BL17" s="62"/>
      <c r="BM17" s="56"/>
      <c r="BN17" s="59"/>
      <c r="BO17" s="65"/>
    </row>
    <row r="18" spans="1:67" ht="12.75" customHeight="1" x14ac:dyDescent="0.25">
      <c r="A18" s="47">
        <f t="shared" si="1"/>
        <v>12</v>
      </c>
      <c r="B18" s="10" t="s">
        <v>110</v>
      </c>
      <c r="C18" s="48">
        <f t="shared" si="2"/>
        <v>0</v>
      </c>
      <c r="D18" s="12">
        <f t="shared" si="3"/>
        <v>0</v>
      </c>
      <c r="E18" s="15">
        <f t="shared" si="3"/>
        <v>0</v>
      </c>
      <c r="F18" s="59"/>
      <c r="G18" s="65"/>
      <c r="H18" s="59"/>
      <c r="I18" s="65"/>
      <c r="J18" s="62"/>
      <c r="K18" s="56"/>
      <c r="L18" s="59"/>
      <c r="M18" s="65"/>
      <c r="N18" s="62"/>
      <c r="O18" s="56"/>
      <c r="P18" s="59"/>
      <c r="Q18" s="65"/>
      <c r="R18" s="62"/>
      <c r="S18" s="56"/>
      <c r="T18" s="59"/>
      <c r="U18" s="65"/>
      <c r="V18" s="62"/>
      <c r="W18" s="56"/>
      <c r="X18" s="59"/>
      <c r="Y18" s="65"/>
      <c r="Z18" s="62"/>
      <c r="AA18" s="56"/>
      <c r="AB18" s="59"/>
      <c r="AC18" s="65"/>
      <c r="AD18" s="62"/>
      <c r="AE18" s="57"/>
      <c r="AF18" s="60"/>
      <c r="AG18" s="65"/>
      <c r="AH18" s="62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56"/>
      <c r="BF18" s="59"/>
      <c r="BG18" s="65"/>
      <c r="BH18" s="62"/>
      <c r="BI18" s="56"/>
      <c r="BJ18" s="59"/>
      <c r="BK18" s="65"/>
      <c r="BL18" s="62"/>
      <c r="BM18" s="56"/>
      <c r="BN18" s="59"/>
      <c r="BO18" s="65"/>
    </row>
    <row r="19" spans="1:67" ht="12.75" customHeight="1" x14ac:dyDescent="0.25">
      <c r="A19" s="47">
        <f t="shared" si="1"/>
        <v>12</v>
      </c>
      <c r="B19" s="10" t="s">
        <v>111</v>
      </c>
      <c r="C19" s="48">
        <f t="shared" si="2"/>
        <v>0</v>
      </c>
      <c r="D19" s="12">
        <f t="shared" si="3"/>
        <v>0</v>
      </c>
      <c r="E19" s="15">
        <f t="shared" si="3"/>
        <v>0</v>
      </c>
      <c r="F19" s="59"/>
      <c r="G19" s="65"/>
      <c r="H19" s="59"/>
      <c r="I19" s="65"/>
      <c r="J19" s="62"/>
      <c r="K19" s="56"/>
      <c r="L19" s="59"/>
      <c r="M19" s="65"/>
      <c r="N19" s="62"/>
      <c r="O19" s="56"/>
      <c r="P19" s="59"/>
      <c r="Q19" s="65"/>
      <c r="R19" s="62"/>
      <c r="S19" s="56"/>
      <c r="T19" s="59"/>
      <c r="U19" s="65"/>
      <c r="V19" s="62"/>
      <c r="W19" s="56"/>
      <c r="X19" s="59"/>
      <c r="Y19" s="65"/>
      <c r="Z19" s="62"/>
      <c r="AA19" s="56"/>
      <c r="AB19" s="59"/>
      <c r="AC19" s="65"/>
      <c r="AD19" s="62"/>
      <c r="AE19" s="56"/>
      <c r="AF19" s="59"/>
      <c r="AG19" s="65"/>
      <c r="AH19" s="62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56"/>
      <c r="BF19" s="59"/>
      <c r="BG19" s="65"/>
      <c r="BH19" s="62"/>
      <c r="BI19" s="56"/>
      <c r="BJ19" s="59"/>
      <c r="BK19" s="65"/>
      <c r="BL19" s="62"/>
      <c r="BM19" s="56"/>
      <c r="BN19" s="59"/>
      <c r="BO19" s="65"/>
    </row>
    <row r="20" spans="1:67" ht="12.75" customHeight="1" x14ac:dyDescent="0.25">
      <c r="A20" s="47">
        <f t="shared" si="1"/>
        <v>12</v>
      </c>
      <c r="B20" s="10" t="s">
        <v>112</v>
      </c>
      <c r="C20" s="48">
        <f t="shared" si="2"/>
        <v>0</v>
      </c>
      <c r="D20" s="12">
        <f t="shared" si="3"/>
        <v>0</v>
      </c>
      <c r="E20" s="15">
        <f t="shared" si="3"/>
        <v>0</v>
      </c>
      <c r="F20" s="59"/>
      <c r="G20" s="65"/>
      <c r="H20" s="59"/>
      <c r="I20" s="65"/>
      <c r="J20" s="62"/>
      <c r="K20" s="56"/>
      <c r="L20" s="59"/>
      <c r="M20" s="65"/>
      <c r="N20" s="62"/>
      <c r="O20" s="56"/>
      <c r="P20" s="59"/>
      <c r="Q20" s="65"/>
      <c r="R20" s="62"/>
      <c r="S20" s="56"/>
      <c r="T20" s="59"/>
      <c r="U20" s="65"/>
      <c r="V20" s="62"/>
      <c r="W20" s="56"/>
      <c r="X20" s="59"/>
      <c r="Y20" s="65"/>
      <c r="Z20" s="62"/>
      <c r="AA20" s="56"/>
      <c r="AB20" s="59"/>
      <c r="AC20" s="65"/>
      <c r="AD20" s="62"/>
      <c r="AE20" s="56"/>
      <c r="AF20" s="59"/>
      <c r="AG20" s="65"/>
      <c r="AH20" s="62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56"/>
      <c r="BF20" s="59"/>
      <c r="BG20" s="65"/>
      <c r="BH20" s="62"/>
      <c r="BI20" s="56"/>
      <c r="BJ20" s="59"/>
      <c r="BK20" s="65"/>
      <c r="BL20" s="62"/>
      <c r="BM20" s="56"/>
      <c r="BN20" s="59"/>
      <c r="BO20" s="65"/>
    </row>
    <row r="21" spans="1:67" ht="12.75" customHeight="1" x14ac:dyDescent="0.25">
      <c r="A21" s="47">
        <f t="shared" si="1"/>
        <v>12</v>
      </c>
      <c r="B21" s="10" t="s">
        <v>113</v>
      </c>
      <c r="C21" s="48">
        <f t="shared" si="2"/>
        <v>0</v>
      </c>
      <c r="D21" s="12">
        <f t="shared" si="3"/>
        <v>0</v>
      </c>
      <c r="E21" s="15">
        <f t="shared" si="3"/>
        <v>0</v>
      </c>
      <c r="F21" s="59"/>
      <c r="G21" s="65"/>
      <c r="H21" s="59"/>
      <c r="I21" s="65"/>
      <c r="J21" s="62"/>
      <c r="K21" s="56"/>
      <c r="L21" s="59"/>
      <c r="M21" s="65"/>
      <c r="N21" s="62"/>
      <c r="O21" s="56"/>
      <c r="P21" s="59"/>
      <c r="Q21" s="65"/>
      <c r="R21" s="62"/>
      <c r="S21" s="56"/>
      <c r="T21" s="59"/>
      <c r="U21" s="65"/>
      <c r="V21" s="62"/>
      <c r="W21" s="56"/>
      <c r="X21" s="59"/>
      <c r="Y21" s="65"/>
      <c r="Z21" s="62"/>
      <c r="AA21" s="56"/>
      <c r="AB21" s="59"/>
      <c r="AC21" s="65"/>
      <c r="AD21" s="62"/>
      <c r="AE21" s="56"/>
      <c r="AF21" s="59"/>
      <c r="AG21" s="65"/>
      <c r="AH21" s="6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56"/>
      <c r="BF21" s="59"/>
      <c r="BG21" s="65"/>
      <c r="BH21" s="62"/>
      <c r="BI21" s="56"/>
      <c r="BJ21" s="59"/>
      <c r="BK21" s="65"/>
      <c r="BL21" s="62"/>
      <c r="BM21" s="56"/>
      <c r="BN21" s="59"/>
      <c r="BO21" s="65"/>
    </row>
    <row r="22" spans="1:67" ht="12.75" customHeight="1" x14ac:dyDescent="0.25">
      <c r="A22" s="47">
        <f t="shared" si="1"/>
        <v>12</v>
      </c>
      <c r="B22" s="10" t="s">
        <v>114</v>
      </c>
      <c r="C22" s="48">
        <f t="shared" si="2"/>
        <v>0</v>
      </c>
      <c r="D22" s="12">
        <f t="shared" si="3"/>
        <v>0</v>
      </c>
      <c r="E22" s="15">
        <f t="shared" si="3"/>
        <v>0</v>
      </c>
      <c r="F22" s="59"/>
      <c r="G22" s="65"/>
      <c r="H22" s="59"/>
      <c r="I22" s="65"/>
      <c r="J22" s="62"/>
      <c r="K22" s="56"/>
      <c r="L22" s="59"/>
      <c r="M22" s="65"/>
      <c r="N22" s="62"/>
      <c r="O22" s="56"/>
      <c r="P22" s="59"/>
      <c r="Q22" s="65"/>
      <c r="R22" s="62"/>
      <c r="S22" s="56"/>
      <c r="T22" s="59"/>
      <c r="U22" s="65"/>
      <c r="V22" s="62"/>
      <c r="W22" s="56"/>
      <c r="X22" s="59"/>
      <c r="Y22" s="65"/>
      <c r="Z22" s="62"/>
      <c r="AA22" s="56"/>
      <c r="AB22" s="59"/>
      <c r="AC22" s="65"/>
      <c r="AD22" s="62"/>
      <c r="AE22" s="56"/>
      <c r="AF22" s="59"/>
      <c r="AG22" s="65"/>
      <c r="AH22" s="6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56"/>
      <c r="BF22" s="59"/>
      <c r="BG22" s="65"/>
      <c r="BH22" s="62"/>
      <c r="BI22" s="56"/>
      <c r="BJ22" s="59"/>
      <c r="BK22" s="65"/>
      <c r="BL22" s="62"/>
      <c r="BM22" s="56"/>
      <c r="BN22" s="59"/>
      <c r="BO22" s="65"/>
    </row>
    <row r="23" spans="1:67" ht="12.75" customHeight="1" x14ac:dyDescent="0.25">
      <c r="A23" s="47">
        <f t="shared" si="1"/>
        <v>12</v>
      </c>
      <c r="B23" s="10" t="s">
        <v>115</v>
      </c>
      <c r="C23" s="48">
        <f t="shared" si="2"/>
        <v>0</v>
      </c>
      <c r="D23" s="12">
        <f t="shared" si="3"/>
        <v>0</v>
      </c>
      <c r="E23" s="15">
        <f t="shared" si="3"/>
        <v>0</v>
      </c>
      <c r="F23" s="59"/>
      <c r="G23" s="65"/>
      <c r="H23" s="59"/>
      <c r="I23" s="65"/>
      <c r="J23" s="62"/>
      <c r="K23" s="56"/>
      <c r="L23" s="59"/>
      <c r="M23" s="65"/>
      <c r="N23" s="62"/>
      <c r="O23" s="56"/>
      <c r="P23" s="59"/>
      <c r="Q23" s="65"/>
      <c r="R23" s="62"/>
      <c r="S23" s="56"/>
      <c r="T23" s="59"/>
      <c r="U23" s="65"/>
      <c r="V23" s="62"/>
      <c r="W23" s="56"/>
      <c r="X23" s="59"/>
      <c r="Y23" s="65"/>
      <c r="Z23" s="62"/>
      <c r="AA23" s="56"/>
      <c r="AB23" s="59"/>
      <c r="AC23" s="65"/>
      <c r="AD23" s="62"/>
      <c r="AE23" s="56"/>
      <c r="AF23" s="59"/>
      <c r="AG23" s="65"/>
      <c r="AH23" s="62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56"/>
      <c r="BF23" s="59"/>
      <c r="BG23" s="65"/>
      <c r="BH23" s="62"/>
      <c r="BI23" s="56"/>
      <c r="BJ23" s="59"/>
      <c r="BK23" s="65"/>
      <c r="BL23" s="62"/>
      <c r="BM23" s="56"/>
      <c r="BN23" s="59"/>
      <c r="BO23" s="65"/>
    </row>
    <row r="24" spans="1:67" ht="12.75" customHeight="1" x14ac:dyDescent="0.25">
      <c r="A24" s="17"/>
      <c r="B24" s="17"/>
      <c r="D24" s="49"/>
      <c r="E24" s="17"/>
      <c r="F24" s="17"/>
      <c r="AV24" s="5"/>
      <c r="AW24" s="5"/>
      <c r="AX24" s="5"/>
      <c r="BB24" s="5"/>
      <c r="BC24" s="5"/>
      <c r="BD24" s="5"/>
      <c r="BE24" s="5"/>
    </row>
    <row r="25" spans="1:67" ht="12.5" x14ac:dyDescent="0.25">
      <c r="A25" s="17"/>
      <c r="B25" s="17"/>
      <c r="C25" s="242"/>
      <c r="D25" s="243"/>
      <c r="E25" s="243"/>
      <c r="F25" s="243"/>
    </row>
    <row r="26" spans="1:67" ht="12.75" customHeight="1" x14ac:dyDescent="0.25">
      <c r="A26" s="17"/>
      <c r="B26" s="17"/>
      <c r="C26" s="246"/>
      <c r="D26" s="243"/>
      <c r="E26" s="243"/>
      <c r="F26" s="243"/>
    </row>
    <row r="27" spans="1:67" ht="12.75" customHeight="1" x14ac:dyDescent="0.25">
      <c r="A27" s="17"/>
      <c r="B27" s="17"/>
      <c r="D27" s="49"/>
    </row>
    <row r="28" spans="1:67" ht="12.75" customHeight="1" x14ac:dyDescent="0.25">
      <c r="A28" s="17"/>
      <c r="B28" s="17"/>
      <c r="D28" s="49"/>
    </row>
    <row r="29" spans="1:67" ht="12.75" customHeight="1" x14ac:dyDescent="0.25">
      <c r="A29" s="17"/>
      <c r="B29" s="17"/>
      <c r="D29" s="49"/>
    </row>
    <row r="30" spans="1:67" ht="12.75" customHeight="1" x14ac:dyDescent="0.25">
      <c r="A30" s="17"/>
      <c r="B30" s="17"/>
      <c r="D30" s="49"/>
    </row>
    <row r="31" spans="1:67" ht="12.75" customHeight="1" x14ac:dyDescent="0.25">
      <c r="A31" s="17"/>
      <c r="B31" s="17"/>
      <c r="D31" s="49"/>
    </row>
    <row r="32" spans="1:67" ht="12.75" customHeight="1" x14ac:dyDescent="0.25">
      <c r="A32" s="17"/>
      <c r="B32" s="17"/>
      <c r="D32" s="49"/>
    </row>
    <row r="33" spans="1:4" ht="12.75" customHeight="1" x14ac:dyDescent="0.25">
      <c r="A33" s="17"/>
      <c r="B33" s="17"/>
      <c r="D33" s="49"/>
    </row>
    <row r="34" spans="1:4" ht="12.75" customHeight="1" x14ac:dyDescent="0.25">
      <c r="A34" s="17"/>
      <c r="B34" s="17"/>
      <c r="D34" s="49"/>
    </row>
    <row r="35" spans="1:4" ht="12.75" customHeight="1" x14ac:dyDescent="0.25">
      <c r="A35" s="17"/>
      <c r="B35" s="17"/>
      <c r="D35" s="49"/>
    </row>
    <row r="36" spans="1:4" ht="12.75" customHeight="1" x14ac:dyDescent="0.25">
      <c r="A36" s="17"/>
      <c r="B36" s="17"/>
      <c r="D36" s="49"/>
    </row>
    <row r="37" spans="1:4" ht="12.75" customHeight="1" x14ac:dyDescent="0.25">
      <c r="A37" s="17"/>
      <c r="B37" s="17"/>
      <c r="D37" s="49"/>
    </row>
    <row r="38" spans="1:4" ht="12.75" customHeight="1" x14ac:dyDescent="0.25">
      <c r="A38" s="17"/>
      <c r="B38" s="17"/>
      <c r="D38" s="49"/>
    </row>
    <row r="39" spans="1:4" ht="12.75" customHeight="1" x14ac:dyDescent="0.25">
      <c r="A39" s="17"/>
      <c r="B39" s="17"/>
      <c r="D39" s="49"/>
    </row>
    <row r="40" spans="1:4" ht="12.75" customHeight="1" x14ac:dyDescent="0.25">
      <c r="A40" s="17"/>
      <c r="B40" s="17"/>
      <c r="D40" s="49"/>
    </row>
    <row r="41" spans="1:4" ht="12.75" customHeight="1" x14ac:dyDescent="0.25">
      <c r="A41" s="17"/>
      <c r="B41" s="17"/>
      <c r="D41" s="49"/>
    </row>
    <row r="42" spans="1:4" ht="12.75" customHeight="1" x14ac:dyDescent="0.25">
      <c r="A42" s="17"/>
      <c r="B42" s="17"/>
      <c r="D42" s="49"/>
    </row>
    <row r="43" spans="1:4" ht="12.75" customHeight="1" x14ac:dyDescent="0.25">
      <c r="A43" s="17"/>
      <c r="B43" s="17"/>
      <c r="D43" s="49"/>
    </row>
    <row r="44" spans="1:4" ht="12.75" customHeight="1" x14ac:dyDescent="0.25">
      <c r="A44" s="17"/>
      <c r="B44" s="17"/>
      <c r="D44" s="49"/>
    </row>
    <row r="45" spans="1:4" ht="12.75" customHeight="1" x14ac:dyDescent="0.25">
      <c r="A45" s="17"/>
      <c r="B45" s="17"/>
      <c r="D45" s="49"/>
    </row>
    <row r="46" spans="1:4" ht="12.75" customHeight="1" x14ac:dyDescent="0.25">
      <c r="A46" s="17"/>
      <c r="B46" s="17"/>
      <c r="D46" s="49"/>
    </row>
    <row r="47" spans="1:4" ht="12.75" customHeight="1" x14ac:dyDescent="0.25">
      <c r="A47" s="17"/>
      <c r="B47" s="17"/>
      <c r="D47" s="49"/>
    </row>
    <row r="48" spans="1:4" ht="12.75" customHeight="1" x14ac:dyDescent="0.25">
      <c r="A48" s="17"/>
      <c r="B48" s="17"/>
      <c r="D48" s="49"/>
    </row>
    <row r="49" spans="1:4" ht="12.75" customHeight="1" x14ac:dyDescent="0.25">
      <c r="A49" s="17"/>
      <c r="B49" s="17"/>
      <c r="D49" s="49"/>
    </row>
    <row r="50" spans="1:4" ht="12.75" customHeight="1" x14ac:dyDescent="0.25">
      <c r="A50" s="17"/>
      <c r="B50" s="17"/>
      <c r="D50" s="49"/>
    </row>
    <row r="51" spans="1:4" ht="12.75" customHeight="1" x14ac:dyDescent="0.25">
      <c r="A51" s="17"/>
      <c r="B51" s="17"/>
      <c r="D51" s="49"/>
    </row>
    <row r="52" spans="1:4" ht="12.75" customHeight="1" x14ac:dyDescent="0.25">
      <c r="A52" s="17"/>
      <c r="B52" s="17"/>
      <c r="D52" s="49"/>
    </row>
    <row r="53" spans="1:4" ht="12.75" customHeight="1" x14ac:dyDescent="0.25">
      <c r="A53" s="17"/>
      <c r="B53" s="17"/>
      <c r="D53" s="49"/>
    </row>
    <row r="54" spans="1:4" ht="12.75" customHeight="1" x14ac:dyDescent="0.25">
      <c r="A54" s="17"/>
      <c r="B54" s="17"/>
      <c r="D54" s="49"/>
    </row>
    <row r="55" spans="1:4" ht="12.75" customHeight="1" x14ac:dyDescent="0.25">
      <c r="A55" s="17"/>
      <c r="B55" s="17"/>
      <c r="D55" s="49"/>
    </row>
    <row r="56" spans="1:4" ht="12.75" customHeight="1" x14ac:dyDescent="0.25">
      <c r="A56" s="17"/>
      <c r="B56" s="17"/>
      <c r="D56" s="49"/>
    </row>
    <row r="57" spans="1:4" ht="12.75" customHeight="1" x14ac:dyDescent="0.25">
      <c r="A57" s="17"/>
      <c r="B57" s="17"/>
      <c r="D57" s="49"/>
    </row>
    <row r="58" spans="1:4" ht="12.75" customHeight="1" x14ac:dyDescent="0.25">
      <c r="A58" s="17"/>
      <c r="B58" s="17"/>
      <c r="D58" s="49"/>
    </row>
    <row r="59" spans="1:4" ht="12.75" customHeight="1" x14ac:dyDescent="0.25">
      <c r="A59" s="17"/>
      <c r="B59" s="17"/>
      <c r="D59" s="49"/>
    </row>
    <row r="60" spans="1:4" ht="12.75" customHeight="1" x14ac:dyDescent="0.25">
      <c r="A60" s="17"/>
      <c r="B60" s="17"/>
      <c r="D60" s="49"/>
    </row>
    <row r="61" spans="1:4" ht="12.75" customHeight="1" x14ac:dyDescent="0.25">
      <c r="A61" s="17"/>
      <c r="B61" s="17"/>
      <c r="D61" s="49"/>
    </row>
    <row r="62" spans="1:4" ht="12.75" customHeight="1" x14ac:dyDescent="0.25">
      <c r="A62" s="17"/>
      <c r="B62" s="17"/>
      <c r="D62" s="49"/>
    </row>
    <row r="63" spans="1:4" ht="12.75" customHeight="1" x14ac:dyDescent="0.25">
      <c r="A63" s="17"/>
      <c r="B63" s="17"/>
      <c r="D63" s="49"/>
    </row>
    <row r="64" spans="1:4" ht="12.75" customHeight="1" x14ac:dyDescent="0.25">
      <c r="A64" s="17"/>
      <c r="B64" s="17"/>
      <c r="D64" s="49"/>
    </row>
    <row r="65" spans="1:4" ht="12.75" customHeight="1" x14ac:dyDescent="0.25">
      <c r="A65" s="17"/>
      <c r="B65" s="17"/>
      <c r="D65" s="49"/>
    </row>
    <row r="66" spans="1:4" ht="12.75" customHeight="1" x14ac:dyDescent="0.25">
      <c r="A66" s="17"/>
      <c r="B66" s="17"/>
      <c r="D66" s="49"/>
    </row>
    <row r="67" spans="1:4" ht="12.75" customHeight="1" x14ac:dyDescent="0.25">
      <c r="A67" s="17"/>
      <c r="B67" s="17"/>
      <c r="D67" s="49"/>
    </row>
    <row r="68" spans="1:4" ht="12.75" customHeight="1" x14ac:dyDescent="0.25">
      <c r="A68" s="17"/>
      <c r="B68" s="17"/>
      <c r="D68" s="49"/>
    </row>
    <row r="69" spans="1:4" ht="12.75" customHeight="1" x14ac:dyDescent="0.25">
      <c r="A69" s="17"/>
      <c r="B69" s="17"/>
      <c r="D69" s="49"/>
    </row>
    <row r="70" spans="1:4" ht="12.75" customHeight="1" x14ac:dyDescent="0.25">
      <c r="A70" s="17"/>
      <c r="B70" s="17"/>
      <c r="D70" s="49"/>
    </row>
    <row r="71" spans="1:4" ht="12.75" customHeight="1" x14ac:dyDescent="0.25">
      <c r="A71" s="17"/>
      <c r="B71" s="17"/>
      <c r="D71" s="49"/>
    </row>
    <row r="72" spans="1:4" ht="12.75" customHeight="1" x14ac:dyDescent="0.25">
      <c r="A72" s="17"/>
      <c r="B72" s="17"/>
      <c r="D72" s="49"/>
    </row>
    <row r="73" spans="1:4" ht="12.75" customHeight="1" x14ac:dyDescent="0.25">
      <c r="A73" s="17"/>
      <c r="B73" s="17"/>
      <c r="D73" s="49"/>
    </row>
    <row r="74" spans="1:4" ht="12.75" customHeight="1" x14ac:dyDescent="0.25">
      <c r="A74" s="17"/>
      <c r="B74" s="17"/>
      <c r="D74" s="49"/>
    </row>
    <row r="75" spans="1:4" ht="12.75" customHeight="1" x14ac:dyDescent="0.25">
      <c r="A75" s="17"/>
      <c r="B75" s="17"/>
      <c r="D75" s="49"/>
    </row>
    <row r="76" spans="1:4" ht="12.75" customHeight="1" x14ac:dyDescent="0.25">
      <c r="A76" s="17"/>
      <c r="B76" s="17"/>
      <c r="D76" s="49"/>
    </row>
    <row r="77" spans="1:4" ht="12.75" customHeight="1" x14ac:dyDescent="0.25">
      <c r="A77" s="17"/>
      <c r="B77" s="17"/>
      <c r="D77" s="49"/>
    </row>
    <row r="78" spans="1:4" ht="12.75" customHeight="1" x14ac:dyDescent="0.25">
      <c r="A78" s="17"/>
      <c r="B78" s="17"/>
      <c r="D78" s="49"/>
    </row>
    <row r="79" spans="1:4" ht="12.75" customHeight="1" x14ac:dyDescent="0.25">
      <c r="A79" s="17"/>
      <c r="B79" s="17"/>
      <c r="D79" s="49"/>
    </row>
    <row r="80" spans="1:4" ht="12.75" customHeight="1" x14ac:dyDescent="0.25">
      <c r="A80" s="17"/>
      <c r="B80" s="17"/>
      <c r="D80" s="49"/>
    </row>
    <row r="81" spans="1:4" ht="12.75" customHeight="1" x14ac:dyDescent="0.25">
      <c r="A81" s="17"/>
      <c r="B81" s="17"/>
      <c r="D81" s="49"/>
    </row>
    <row r="82" spans="1:4" ht="12.75" customHeight="1" x14ac:dyDescent="0.25">
      <c r="A82" s="17"/>
      <c r="B82" s="17"/>
      <c r="D82" s="49"/>
    </row>
    <row r="83" spans="1:4" ht="12.75" customHeight="1" x14ac:dyDescent="0.25">
      <c r="A83" s="17"/>
      <c r="B83" s="17"/>
      <c r="D83" s="49"/>
    </row>
    <row r="84" spans="1:4" ht="12.75" customHeight="1" x14ac:dyDescent="0.25">
      <c r="A84" s="17"/>
      <c r="B84" s="17"/>
      <c r="D84" s="49"/>
    </row>
    <row r="85" spans="1:4" ht="12.75" customHeight="1" x14ac:dyDescent="0.25">
      <c r="A85" s="17"/>
      <c r="B85" s="17"/>
      <c r="D85" s="49"/>
    </row>
    <row r="86" spans="1:4" ht="12.75" customHeight="1" x14ac:dyDescent="0.25">
      <c r="A86" s="17"/>
      <c r="B86" s="17"/>
      <c r="D86" s="49"/>
    </row>
    <row r="87" spans="1:4" ht="12.75" customHeight="1" x14ac:dyDescent="0.25">
      <c r="A87" s="17"/>
      <c r="B87" s="17"/>
      <c r="D87" s="49"/>
    </row>
    <row r="88" spans="1:4" ht="12.75" customHeight="1" x14ac:dyDescent="0.25">
      <c r="A88" s="17"/>
      <c r="B88" s="17"/>
      <c r="D88" s="49"/>
    </row>
    <row r="89" spans="1:4" ht="12.75" customHeight="1" x14ac:dyDescent="0.25">
      <c r="A89" s="17"/>
      <c r="B89" s="17"/>
      <c r="D89" s="49"/>
    </row>
    <row r="90" spans="1:4" ht="12.75" customHeight="1" x14ac:dyDescent="0.25">
      <c r="A90" s="17"/>
      <c r="B90" s="17"/>
      <c r="D90" s="49"/>
    </row>
    <row r="91" spans="1:4" ht="12.75" customHeight="1" x14ac:dyDescent="0.25">
      <c r="A91" s="17"/>
      <c r="B91" s="17"/>
      <c r="D91" s="49"/>
    </row>
    <row r="92" spans="1:4" ht="12.75" customHeight="1" x14ac:dyDescent="0.25">
      <c r="A92" s="17"/>
      <c r="B92" s="17"/>
      <c r="D92" s="49"/>
    </row>
    <row r="93" spans="1:4" ht="12.75" customHeight="1" x14ac:dyDescent="0.25">
      <c r="A93" s="17"/>
      <c r="B93" s="17"/>
      <c r="D93" s="49"/>
    </row>
    <row r="94" spans="1:4" ht="12.75" customHeight="1" x14ac:dyDescent="0.25">
      <c r="A94" s="17"/>
      <c r="B94" s="17"/>
      <c r="D94" s="49"/>
    </row>
    <row r="95" spans="1:4" ht="12.75" customHeight="1" x14ac:dyDescent="0.25">
      <c r="A95" s="17"/>
      <c r="B95" s="17"/>
      <c r="D95" s="49"/>
    </row>
    <row r="96" spans="1:4" ht="12.75" customHeight="1" x14ac:dyDescent="0.25">
      <c r="A96" s="17"/>
      <c r="B96" s="17"/>
      <c r="D96" s="49"/>
    </row>
    <row r="97" spans="1:4" ht="12.75" customHeight="1" x14ac:dyDescent="0.25">
      <c r="A97" s="17"/>
      <c r="B97" s="17"/>
      <c r="D97" s="49"/>
    </row>
    <row r="98" spans="1:4" ht="12.75" customHeight="1" x14ac:dyDescent="0.25">
      <c r="A98" s="17"/>
      <c r="B98" s="17"/>
      <c r="D98" s="49"/>
    </row>
    <row r="99" spans="1:4" ht="12.75" customHeight="1" x14ac:dyDescent="0.25">
      <c r="A99" s="17"/>
      <c r="B99" s="17"/>
      <c r="D99" s="49"/>
    </row>
    <row r="100" spans="1:4" ht="12.75" customHeight="1" x14ac:dyDescent="0.25">
      <c r="A100" s="17"/>
      <c r="B100" s="17"/>
      <c r="D100" s="49"/>
    </row>
    <row r="101" spans="1:4" ht="12.75" customHeight="1" x14ac:dyDescent="0.25">
      <c r="A101" s="17"/>
      <c r="B101" s="17"/>
      <c r="D101" s="49"/>
    </row>
    <row r="102" spans="1:4" ht="12.75" customHeight="1" x14ac:dyDescent="0.25">
      <c r="A102" s="17"/>
      <c r="B102" s="17"/>
      <c r="D102" s="49"/>
    </row>
    <row r="103" spans="1:4" ht="12.75" customHeight="1" x14ac:dyDescent="0.25">
      <c r="A103" s="17"/>
      <c r="B103" s="17"/>
      <c r="D103" s="49"/>
    </row>
    <row r="104" spans="1:4" ht="12.75" customHeight="1" x14ac:dyDescent="0.25">
      <c r="A104" s="17"/>
      <c r="B104" s="17"/>
      <c r="D104" s="49"/>
    </row>
    <row r="105" spans="1:4" ht="12.75" customHeight="1" x14ac:dyDescent="0.25">
      <c r="A105" s="17"/>
      <c r="B105" s="17"/>
      <c r="D105" s="49"/>
    </row>
    <row r="106" spans="1:4" ht="12.75" customHeight="1" x14ac:dyDescent="0.25">
      <c r="A106" s="17"/>
      <c r="B106" s="17"/>
      <c r="D106" s="49"/>
    </row>
    <row r="107" spans="1:4" ht="12.75" customHeight="1" x14ac:dyDescent="0.25">
      <c r="A107" s="17"/>
      <c r="B107" s="17"/>
      <c r="D107" s="49"/>
    </row>
    <row r="108" spans="1:4" ht="12.75" customHeight="1" x14ac:dyDescent="0.25">
      <c r="A108" s="17"/>
      <c r="B108" s="17"/>
      <c r="D108" s="49"/>
    </row>
    <row r="109" spans="1:4" ht="12.75" customHeight="1" x14ac:dyDescent="0.25">
      <c r="A109" s="17"/>
      <c r="B109" s="17"/>
      <c r="D109" s="49"/>
    </row>
    <row r="110" spans="1:4" ht="12.75" customHeight="1" x14ac:dyDescent="0.25">
      <c r="A110" s="17"/>
      <c r="B110" s="17"/>
      <c r="D110" s="49"/>
    </row>
    <row r="111" spans="1:4" ht="12.75" customHeight="1" x14ac:dyDescent="0.25">
      <c r="A111" s="17"/>
      <c r="B111" s="17"/>
      <c r="D111" s="49"/>
    </row>
    <row r="112" spans="1:4" ht="12.75" customHeight="1" x14ac:dyDescent="0.25">
      <c r="A112" s="17"/>
      <c r="B112" s="17"/>
      <c r="D112" s="49"/>
    </row>
    <row r="113" spans="1:4" ht="12.75" customHeight="1" x14ac:dyDescent="0.25">
      <c r="A113" s="17"/>
      <c r="B113" s="17"/>
      <c r="D113" s="49"/>
    </row>
    <row r="114" spans="1:4" ht="12.75" customHeight="1" x14ac:dyDescent="0.25">
      <c r="A114" s="17"/>
      <c r="B114" s="17"/>
      <c r="D114" s="49"/>
    </row>
    <row r="115" spans="1:4" ht="12.75" customHeight="1" x14ac:dyDescent="0.25">
      <c r="A115" s="17"/>
      <c r="B115" s="17"/>
      <c r="D115" s="49"/>
    </row>
    <row r="116" spans="1:4" ht="12.75" customHeight="1" x14ac:dyDescent="0.25">
      <c r="A116" s="17"/>
      <c r="B116" s="17"/>
      <c r="D116" s="49"/>
    </row>
    <row r="117" spans="1:4" ht="12.75" customHeight="1" x14ac:dyDescent="0.25">
      <c r="A117" s="17"/>
      <c r="B117" s="17"/>
      <c r="D117" s="49"/>
    </row>
    <row r="118" spans="1:4" ht="12.75" customHeight="1" x14ac:dyDescent="0.25">
      <c r="A118" s="17"/>
      <c r="B118" s="17"/>
      <c r="D118" s="49"/>
    </row>
    <row r="119" spans="1:4" ht="12.75" customHeight="1" x14ac:dyDescent="0.25">
      <c r="A119" s="17"/>
      <c r="B119" s="17"/>
      <c r="D119" s="49"/>
    </row>
    <row r="120" spans="1:4" ht="12.75" customHeight="1" x14ac:dyDescent="0.25">
      <c r="A120" s="17"/>
      <c r="B120" s="17"/>
      <c r="D120" s="49"/>
    </row>
    <row r="121" spans="1:4" ht="12.75" customHeight="1" x14ac:dyDescent="0.25">
      <c r="A121" s="17"/>
      <c r="B121" s="17"/>
      <c r="D121" s="49"/>
    </row>
    <row r="122" spans="1:4" ht="12.75" customHeight="1" x14ac:dyDescent="0.25">
      <c r="A122" s="17"/>
      <c r="B122" s="17"/>
      <c r="D122" s="49"/>
    </row>
    <row r="123" spans="1:4" ht="12.75" customHeight="1" x14ac:dyDescent="0.25">
      <c r="A123" s="17"/>
      <c r="B123" s="17"/>
      <c r="D123" s="49"/>
    </row>
    <row r="124" spans="1:4" ht="12.75" customHeight="1" x14ac:dyDescent="0.25">
      <c r="A124" s="17"/>
      <c r="B124" s="17"/>
      <c r="D124" s="49"/>
    </row>
    <row r="125" spans="1:4" ht="12.75" customHeight="1" x14ac:dyDescent="0.25">
      <c r="A125" s="17"/>
      <c r="B125" s="17"/>
      <c r="D125" s="49"/>
    </row>
    <row r="126" spans="1:4" ht="12.75" customHeight="1" x14ac:dyDescent="0.25">
      <c r="A126" s="17"/>
      <c r="B126" s="17"/>
      <c r="D126" s="49"/>
    </row>
    <row r="127" spans="1:4" ht="12.75" customHeight="1" x14ac:dyDescent="0.25">
      <c r="A127" s="17"/>
      <c r="B127" s="17"/>
      <c r="D127" s="49"/>
    </row>
    <row r="128" spans="1:4" ht="12.75" customHeight="1" x14ac:dyDescent="0.25">
      <c r="A128" s="17"/>
      <c r="B128" s="17"/>
      <c r="D128" s="49"/>
    </row>
    <row r="129" spans="1:4" ht="12.75" customHeight="1" x14ac:dyDescent="0.25">
      <c r="A129" s="17"/>
      <c r="B129" s="17"/>
      <c r="D129" s="49"/>
    </row>
    <row r="130" spans="1:4" ht="12.75" customHeight="1" x14ac:dyDescent="0.25">
      <c r="A130" s="17"/>
      <c r="B130" s="17"/>
      <c r="D130" s="49"/>
    </row>
    <row r="131" spans="1:4" ht="12.75" customHeight="1" x14ac:dyDescent="0.25">
      <c r="A131" s="17"/>
      <c r="B131" s="17"/>
      <c r="D131" s="49"/>
    </row>
    <row r="132" spans="1:4" ht="12.75" customHeight="1" x14ac:dyDescent="0.25">
      <c r="A132" s="17"/>
      <c r="B132" s="17"/>
      <c r="D132" s="49"/>
    </row>
    <row r="133" spans="1:4" ht="12.75" customHeight="1" x14ac:dyDescent="0.25">
      <c r="A133" s="17"/>
      <c r="B133" s="17"/>
      <c r="D133" s="49"/>
    </row>
    <row r="134" spans="1:4" ht="12.75" customHeight="1" x14ac:dyDescent="0.25">
      <c r="A134" s="17"/>
      <c r="B134" s="17"/>
      <c r="D134" s="49"/>
    </row>
    <row r="135" spans="1:4" ht="12.75" customHeight="1" x14ac:dyDescent="0.25">
      <c r="A135" s="17"/>
      <c r="B135" s="17"/>
      <c r="D135" s="49"/>
    </row>
    <row r="136" spans="1:4" ht="12.75" customHeight="1" x14ac:dyDescent="0.25">
      <c r="A136" s="17"/>
      <c r="B136" s="17"/>
      <c r="D136" s="49"/>
    </row>
    <row r="137" spans="1:4" ht="12.75" customHeight="1" x14ac:dyDescent="0.25">
      <c r="A137" s="17"/>
      <c r="B137" s="17"/>
      <c r="D137" s="49"/>
    </row>
    <row r="138" spans="1:4" ht="12.75" customHeight="1" x14ac:dyDescent="0.25">
      <c r="A138" s="17"/>
      <c r="B138" s="17"/>
      <c r="D138" s="49"/>
    </row>
    <row r="139" spans="1:4" ht="12.75" customHeight="1" x14ac:dyDescent="0.25">
      <c r="A139" s="17"/>
      <c r="B139" s="17"/>
      <c r="D139" s="49"/>
    </row>
    <row r="140" spans="1:4" ht="12.75" customHeight="1" x14ac:dyDescent="0.25">
      <c r="A140" s="17"/>
      <c r="B140" s="17"/>
      <c r="D140" s="49"/>
    </row>
    <row r="141" spans="1:4" ht="12.75" customHeight="1" x14ac:dyDescent="0.25">
      <c r="A141" s="17"/>
      <c r="B141" s="17"/>
      <c r="D141" s="49"/>
    </row>
    <row r="142" spans="1:4" ht="12.75" customHeight="1" x14ac:dyDescent="0.25">
      <c r="A142" s="17"/>
      <c r="B142" s="17"/>
      <c r="D142" s="49"/>
    </row>
    <row r="143" spans="1:4" ht="12.75" customHeight="1" x14ac:dyDescent="0.25">
      <c r="A143" s="17"/>
      <c r="B143" s="17"/>
      <c r="D143" s="49"/>
    </row>
    <row r="144" spans="1:4" ht="12.75" customHeight="1" x14ac:dyDescent="0.25">
      <c r="A144" s="17"/>
      <c r="B144" s="17"/>
      <c r="D144" s="49"/>
    </row>
    <row r="145" spans="1:4" ht="12.75" customHeight="1" x14ac:dyDescent="0.25">
      <c r="A145" s="17"/>
      <c r="B145" s="17"/>
      <c r="D145" s="49"/>
    </row>
    <row r="146" spans="1:4" ht="12.75" customHeight="1" x14ac:dyDescent="0.25">
      <c r="A146" s="17"/>
      <c r="B146" s="17"/>
      <c r="D146" s="49"/>
    </row>
    <row r="147" spans="1:4" ht="12.75" customHeight="1" x14ac:dyDescent="0.25">
      <c r="A147" s="17"/>
      <c r="B147" s="17"/>
      <c r="D147" s="49"/>
    </row>
    <row r="148" spans="1:4" ht="12.75" customHeight="1" x14ac:dyDescent="0.25">
      <c r="A148" s="17"/>
      <c r="B148" s="17"/>
      <c r="D148" s="49"/>
    </row>
    <row r="149" spans="1:4" ht="12.75" customHeight="1" x14ac:dyDescent="0.25">
      <c r="A149" s="17"/>
      <c r="B149" s="17"/>
      <c r="D149" s="49"/>
    </row>
    <row r="150" spans="1:4" ht="12.75" customHeight="1" x14ac:dyDescent="0.25">
      <c r="A150" s="17"/>
      <c r="B150" s="17"/>
      <c r="D150" s="49"/>
    </row>
    <row r="151" spans="1:4" ht="12.75" customHeight="1" x14ac:dyDescent="0.25">
      <c r="A151" s="17"/>
      <c r="B151" s="17"/>
      <c r="D151" s="49"/>
    </row>
    <row r="152" spans="1:4" ht="12.75" customHeight="1" x14ac:dyDescent="0.25">
      <c r="A152" s="17"/>
      <c r="B152" s="17"/>
      <c r="D152" s="49"/>
    </row>
    <row r="153" spans="1:4" ht="12.75" customHeight="1" x14ac:dyDescent="0.25">
      <c r="A153" s="17"/>
      <c r="B153" s="17"/>
      <c r="D153" s="49"/>
    </row>
    <row r="154" spans="1:4" ht="12.75" customHeight="1" x14ac:dyDescent="0.25">
      <c r="A154" s="17"/>
      <c r="B154" s="17"/>
      <c r="D154" s="49"/>
    </row>
    <row r="155" spans="1:4" ht="12.75" customHeight="1" x14ac:dyDescent="0.25">
      <c r="A155" s="17"/>
      <c r="B155" s="17"/>
      <c r="D155" s="49"/>
    </row>
    <row r="156" spans="1:4" ht="12.75" customHeight="1" x14ac:dyDescent="0.25">
      <c r="A156" s="17"/>
      <c r="B156" s="17"/>
      <c r="D156" s="49"/>
    </row>
    <row r="157" spans="1:4" ht="12.75" customHeight="1" x14ac:dyDescent="0.25">
      <c r="A157" s="17"/>
      <c r="B157" s="17"/>
      <c r="D157" s="49"/>
    </row>
    <row r="158" spans="1:4" ht="12.75" customHeight="1" x14ac:dyDescent="0.25">
      <c r="A158" s="17"/>
      <c r="B158" s="17"/>
      <c r="D158" s="49"/>
    </row>
    <row r="159" spans="1:4" ht="12.75" customHeight="1" x14ac:dyDescent="0.25">
      <c r="A159" s="17"/>
      <c r="B159" s="17"/>
      <c r="D159" s="49"/>
    </row>
    <row r="160" spans="1:4" ht="12.75" customHeight="1" x14ac:dyDescent="0.25">
      <c r="A160" s="17"/>
      <c r="B160" s="17"/>
      <c r="D160" s="49"/>
    </row>
    <row r="161" spans="1:4" ht="12.75" customHeight="1" x14ac:dyDescent="0.25">
      <c r="A161" s="17"/>
      <c r="B161" s="17"/>
      <c r="D161" s="49"/>
    </row>
    <row r="162" spans="1:4" ht="12.75" customHeight="1" x14ac:dyDescent="0.25">
      <c r="A162" s="17"/>
      <c r="B162" s="17"/>
      <c r="D162" s="49"/>
    </row>
    <row r="163" spans="1:4" ht="12.75" customHeight="1" x14ac:dyDescent="0.25">
      <c r="A163" s="17"/>
      <c r="B163" s="17"/>
      <c r="D163" s="49"/>
    </row>
    <row r="164" spans="1:4" ht="12.75" customHeight="1" x14ac:dyDescent="0.25">
      <c r="A164" s="17"/>
      <c r="B164" s="17"/>
      <c r="D164" s="49"/>
    </row>
    <row r="165" spans="1:4" ht="12.75" customHeight="1" x14ac:dyDescent="0.25">
      <c r="A165" s="17"/>
      <c r="B165" s="17"/>
      <c r="D165" s="49"/>
    </row>
    <row r="166" spans="1:4" ht="12.75" customHeight="1" x14ac:dyDescent="0.25">
      <c r="A166" s="17"/>
      <c r="B166" s="17"/>
      <c r="D166" s="49"/>
    </row>
    <row r="167" spans="1:4" ht="12.75" customHeight="1" x14ac:dyDescent="0.25">
      <c r="A167" s="17"/>
      <c r="B167" s="17"/>
      <c r="D167" s="49"/>
    </row>
    <row r="168" spans="1:4" ht="12.75" customHeight="1" x14ac:dyDescent="0.25">
      <c r="A168" s="17"/>
      <c r="B168" s="17"/>
      <c r="D168" s="49"/>
    </row>
    <row r="169" spans="1:4" ht="12.75" customHeight="1" x14ac:dyDescent="0.25">
      <c r="A169" s="17"/>
      <c r="B169" s="17"/>
      <c r="D169" s="49"/>
    </row>
    <row r="170" spans="1:4" ht="12.75" customHeight="1" x14ac:dyDescent="0.25">
      <c r="A170" s="17"/>
      <c r="B170" s="17"/>
      <c r="D170" s="49"/>
    </row>
    <row r="171" spans="1:4" ht="12.75" customHeight="1" x14ac:dyDescent="0.25">
      <c r="A171" s="17"/>
      <c r="B171" s="17"/>
      <c r="D171" s="49"/>
    </row>
    <row r="172" spans="1:4" ht="12.75" customHeight="1" x14ac:dyDescent="0.25">
      <c r="A172" s="17"/>
      <c r="B172" s="17"/>
      <c r="D172" s="49"/>
    </row>
    <row r="173" spans="1:4" ht="12.75" customHeight="1" x14ac:dyDescent="0.25">
      <c r="A173" s="17"/>
      <c r="B173" s="17"/>
      <c r="D173" s="49"/>
    </row>
    <row r="174" spans="1:4" ht="12.75" customHeight="1" x14ac:dyDescent="0.25">
      <c r="A174" s="17"/>
      <c r="B174" s="17"/>
      <c r="D174" s="49"/>
    </row>
    <row r="175" spans="1:4" ht="12.75" customHeight="1" x14ac:dyDescent="0.25">
      <c r="A175" s="17"/>
      <c r="B175" s="17"/>
      <c r="D175" s="49"/>
    </row>
    <row r="176" spans="1:4" ht="12.75" customHeight="1" x14ac:dyDescent="0.25">
      <c r="A176" s="17"/>
      <c r="B176" s="17"/>
      <c r="D176" s="49"/>
    </row>
    <row r="177" spans="1:4" ht="12.75" customHeight="1" x14ac:dyDescent="0.25">
      <c r="A177" s="17"/>
      <c r="B177" s="17"/>
      <c r="D177" s="49"/>
    </row>
    <row r="178" spans="1:4" ht="12.75" customHeight="1" x14ac:dyDescent="0.25">
      <c r="A178" s="17"/>
      <c r="B178" s="17"/>
      <c r="D178" s="49"/>
    </row>
    <row r="179" spans="1:4" ht="12.75" customHeight="1" x14ac:dyDescent="0.25">
      <c r="A179" s="17"/>
      <c r="B179" s="17"/>
      <c r="D179" s="49"/>
    </row>
    <row r="180" spans="1:4" ht="12.75" customHeight="1" x14ac:dyDescent="0.25">
      <c r="A180" s="17"/>
      <c r="B180" s="17"/>
      <c r="D180" s="49"/>
    </row>
    <row r="181" spans="1:4" ht="12.75" customHeight="1" x14ac:dyDescent="0.25">
      <c r="A181" s="17"/>
      <c r="B181" s="17"/>
      <c r="D181" s="49"/>
    </row>
    <row r="182" spans="1:4" ht="12.75" customHeight="1" x14ac:dyDescent="0.25">
      <c r="A182" s="17"/>
      <c r="B182" s="17"/>
      <c r="D182" s="49"/>
    </row>
    <row r="183" spans="1:4" ht="12.75" customHeight="1" x14ac:dyDescent="0.25">
      <c r="A183" s="17"/>
      <c r="B183" s="17"/>
      <c r="D183" s="49"/>
    </row>
    <row r="184" spans="1:4" ht="12.75" customHeight="1" x14ac:dyDescent="0.25">
      <c r="A184" s="17"/>
      <c r="B184" s="17"/>
      <c r="D184" s="49"/>
    </row>
    <row r="185" spans="1:4" ht="12.75" customHeight="1" x14ac:dyDescent="0.25">
      <c r="A185" s="17"/>
      <c r="B185" s="17"/>
      <c r="D185" s="49"/>
    </row>
    <row r="186" spans="1:4" ht="12.75" customHeight="1" x14ac:dyDescent="0.25">
      <c r="A186" s="17"/>
      <c r="B186" s="17"/>
      <c r="D186" s="49"/>
    </row>
    <row r="187" spans="1:4" ht="12.75" customHeight="1" x14ac:dyDescent="0.25">
      <c r="A187" s="17"/>
      <c r="B187" s="17"/>
      <c r="D187" s="49"/>
    </row>
    <row r="188" spans="1:4" ht="12.75" customHeight="1" x14ac:dyDescent="0.25">
      <c r="A188" s="17"/>
      <c r="B188" s="17"/>
      <c r="D188" s="49"/>
    </row>
    <row r="189" spans="1:4" ht="12.75" customHeight="1" x14ac:dyDescent="0.25">
      <c r="A189" s="17"/>
      <c r="B189" s="17"/>
      <c r="D189" s="49"/>
    </row>
    <row r="190" spans="1:4" ht="12.75" customHeight="1" x14ac:dyDescent="0.25">
      <c r="A190" s="17"/>
      <c r="B190" s="17"/>
      <c r="D190" s="49"/>
    </row>
    <row r="191" spans="1:4" ht="12.75" customHeight="1" x14ac:dyDescent="0.25">
      <c r="A191" s="17"/>
      <c r="B191" s="17"/>
      <c r="D191" s="49"/>
    </row>
    <row r="192" spans="1:4" ht="12.75" customHeight="1" x14ac:dyDescent="0.25">
      <c r="A192" s="17"/>
      <c r="B192" s="17"/>
      <c r="D192" s="49"/>
    </row>
    <row r="193" spans="1:4" ht="12.75" customHeight="1" x14ac:dyDescent="0.25">
      <c r="A193" s="17"/>
      <c r="B193" s="17"/>
      <c r="D193" s="49"/>
    </row>
    <row r="194" spans="1:4" ht="12.75" customHeight="1" x14ac:dyDescent="0.25">
      <c r="A194" s="17"/>
      <c r="B194" s="17"/>
      <c r="D194" s="49"/>
    </row>
    <row r="195" spans="1:4" ht="12.75" customHeight="1" x14ac:dyDescent="0.25">
      <c r="A195" s="17"/>
      <c r="B195" s="17"/>
      <c r="D195" s="49"/>
    </row>
    <row r="196" spans="1:4" ht="12.75" customHeight="1" x14ac:dyDescent="0.25">
      <c r="A196" s="17"/>
      <c r="B196" s="17"/>
      <c r="D196" s="49"/>
    </row>
    <row r="197" spans="1:4" ht="12.75" customHeight="1" x14ac:dyDescent="0.25">
      <c r="A197" s="17"/>
      <c r="B197" s="17"/>
      <c r="D197" s="49"/>
    </row>
    <row r="198" spans="1:4" ht="12.75" customHeight="1" x14ac:dyDescent="0.25">
      <c r="A198" s="17"/>
      <c r="B198" s="17"/>
      <c r="D198" s="49"/>
    </row>
    <row r="199" spans="1:4" ht="12.75" customHeight="1" x14ac:dyDescent="0.25">
      <c r="A199" s="17"/>
      <c r="B199" s="17"/>
      <c r="D199" s="49"/>
    </row>
    <row r="200" spans="1:4" ht="12.75" customHeight="1" x14ac:dyDescent="0.25">
      <c r="A200" s="17"/>
      <c r="B200" s="17"/>
      <c r="D200" s="49"/>
    </row>
    <row r="201" spans="1:4" ht="12.75" customHeight="1" x14ac:dyDescent="0.25">
      <c r="A201" s="17"/>
      <c r="B201" s="17"/>
      <c r="D201" s="49"/>
    </row>
    <row r="202" spans="1:4" ht="12.75" customHeight="1" x14ac:dyDescent="0.25">
      <c r="A202" s="17"/>
      <c r="B202" s="17"/>
      <c r="D202" s="49"/>
    </row>
    <row r="203" spans="1:4" ht="12.75" customHeight="1" x14ac:dyDescent="0.25">
      <c r="A203" s="17"/>
      <c r="B203" s="17"/>
      <c r="D203" s="49"/>
    </row>
    <row r="204" spans="1:4" ht="12.75" customHeight="1" x14ac:dyDescent="0.25">
      <c r="A204" s="17"/>
      <c r="B204" s="17"/>
      <c r="D204" s="49"/>
    </row>
    <row r="205" spans="1:4" ht="12.75" customHeight="1" x14ac:dyDescent="0.25">
      <c r="A205" s="17"/>
      <c r="B205" s="17"/>
      <c r="D205" s="49"/>
    </row>
    <row r="206" spans="1:4" ht="12.75" customHeight="1" x14ac:dyDescent="0.25">
      <c r="A206" s="17"/>
      <c r="B206" s="17"/>
      <c r="D206" s="49"/>
    </row>
    <row r="207" spans="1:4" ht="12.75" customHeight="1" x14ac:dyDescent="0.25">
      <c r="A207" s="17"/>
      <c r="B207" s="17"/>
      <c r="D207" s="49"/>
    </row>
    <row r="208" spans="1:4" ht="12.75" customHeight="1" x14ac:dyDescent="0.25">
      <c r="A208" s="17"/>
      <c r="B208" s="17"/>
      <c r="D208" s="49"/>
    </row>
    <row r="209" spans="1:4" ht="12.75" customHeight="1" x14ac:dyDescent="0.25">
      <c r="A209" s="17"/>
      <c r="B209" s="17"/>
      <c r="D209" s="49"/>
    </row>
    <row r="210" spans="1:4" ht="12.75" customHeight="1" x14ac:dyDescent="0.25">
      <c r="A210" s="17"/>
      <c r="B210" s="17"/>
      <c r="D210" s="49"/>
    </row>
    <row r="211" spans="1:4" ht="12.75" customHeight="1" x14ac:dyDescent="0.25">
      <c r="A211" s="17"/>
      <c r="B211" s="17"/>
      <c r="D211" s="49"/>
    </row>
    <row r="212" spans="1:4" ht="12.75" customHeight="1" x14ac:dyDescent="0.25">
      <c r="A212" s="17"/>
      <c r="B212" s="17"/>
      <c r="D212" s="49"/>
    </row>
    <row r="213" spans="1:4" ht="12.75" customHeight="1" x14ac:dyDescent="0.25">
      <c r="A213" s="17"/>
      <c r="B213" s="17"/>
      <c r="D213" s="49"/>
    </row>
    <row r="214" spans="1:4" ht="12.75" customHeight="1" x14ac:dyDescent="0.25">
      <c r="A214" s="17"/>
      <c r="B214" s="17"/>
      <c r="D214" s="49"/>
    </row>
    <row r="215" spans="1:4" ht="12.75" customHeight="1" x14ac:dyDescent="0.25">
      <c r="A215" s="17"/>
      <c r="B215" s="17"/>
      <c r="D215" s="49"/>
    </row>
    <row r="216" spans="1:4" ht="12.75" customHeight="1" x14ac:dyDescent="0.25">
      <c r="A216" s="17"/>
      <c r="B216" s="17"/>
      <c r="D216" s="49"/>
    </row>
    <row r="217" spans="1:4" ht="12.75" customHeight="1" x14ac:dyDescent="0.25">
      <c r="A217" s="17"/>
      <c r="B217" s="17"/>
      <c r="D217" s="49"/>
    </row>
    <row r="218" spans="1:4" ht="12.75" customHeight="1" x14ac:dyDescent="0.25">
      <c r="A218" s="17"/>
      <c r="B218" s="17"/>
      <c r="D218" s="49"/>
    </row>
    <row r="219" spans="1:4" ht="12.75" customHeight="1" x14ac:dyDescent="0.25">
      <c r="A219" s="17"/>
      <c r="B219" s="17"/>
      <c r="D219" s="49"/>
    </row>
    <row r="220" spans="1:4" ht="12.75" customHeight="1" x14ac:dyDescent="0.25">
      <c r="A220" s="17"/>
      <c r="B220" s="17"/>
      <c r="D220" s="49"/>
    </row>
    <row r="221" spans="1:4" ht="12.75" customHeight="1" x14ac:dyDescent="0.25">
      <c r="A221" s="17"/>
      <c r="B221" s="17"/>
      <c r="D221" s="49"/>
    </row>
    <row r="222" spans="1:4" ht="12.75" customHeight="1" x14ac:dyDescent="0.25">
      <c r="A222" s="17"/>
      <c r="B222" s="17"/>
      <c r="D222" s="49"/>
    </row>
    <row r="223" spans="1:4" ht="12.75" customHeight="1" x14ac:dyDescent="0.25">
      <c r="A223" s="17"/>
      <c r="B223" s="17"/>
      <c r="D223" s="49"/>
    </row>
    <row r="224" spans="1:4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</sheetData>
  <mergeCells count="66">
    <mergeCell ref="BL5:BM5"/>
    <mergeCell ref="BN5:BO5"/>
    <mergeCell ref="C25:F25"/>
    <mergeCell ref="C26:F26"/>
    <mergeCell ref="AZ5:BA5"/>
    <mergeCell ref="BB5:BC5"/>
    <mergeCell ref="BD5:BE5"/>
    <mergeCell ref="BF5:BG5"/>
    <mergeCell ref="BH5:BI5"/>
    <mergeCell ref="AP5:AQ5"/>
    <mergeCell ref="AR5:AS5"/>
    <mergeCell ref="AT5:AU5"/>
    <mergeCell ref="AV5:AW5"/>
    <mergeCell ref="AX5:AY5"/>
    <mergeCell ref="AF5:AG5"/>
    <mergeCell ref="AJ5:AK5"/>
    <mergeCell ref="AL5:AM5"/>
    <mergeCell ref="AN5:AO5"/>
    <mergeCell ref="BJ4:BK4"/>
    <mergeCell ref="BB4:BC4"/>
    <mergeCell ref="BD4:BE4"/>
    <mergeCell ref="BF4:BG4"/>
    <mergeCell ref="BH4:BI4"/>
    <mergeCell ref="AP4:AQ4"/>
    <mergeCell ref="AR4:AS4"/>
    <mergeCell ref="AT4:AU4"/>
    <mergeCell ref="AV4:AW4"/>
    <mergeCell ref="AX4:AY4"/>
    <mergeCell ref="BJ5:BK5"/>
    <mergeCell ref="BN4:BO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Z4:BA4"/>
    <mergeCell ref="AH5:AI5"/>
    <mergeCell ref="AH4:AI4"/>
    <mergeCell ref="AJ4:AK4"/>
    <mergeCell ref="AL4:AM4"/>
    <mergeCell ref="AN4:AO4"/>
    <mergeCell ref="BL4:BM4"/>
    <mergeCell ref="F1:AU1"/>
    <mergeCell ref="A3:B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</mergeCells>
  <phoneticPr fontId="2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Standings</vt:lpstr>
      <vt:lpstr>Individual Stats</vt:lpstr>
      <vt:lpstr>Blue Max</vt:lpstr>
      <vt:lpstr>Bogarts 1</vt:lpstr>
      <vt:lpstr>Bogarts 3</vt:lpstr>
      <vt:lpstr>Paul &amp; Eddies</vt:lpstr>
      <vt:lpstr>Paul &amp; Harveys 2</vt:lpstr>
      <vt:lpstr>BYE</vt:lpstr>
      <vt:lpstr>TEAM 7</vt:lpstr>
      <vt:lpstr>TEAM 8</vt:lpstr>
      <vt:lpstr>TEAM 9</vt:lpstr>
      <vt:lpstr>TEAM 10</vt:lpstr>
      <vt:lpstr>Excel_BuiltIn_Print_Area_2</vt:lpstr>
      <vt:lpstr>'Blue Max'!Print_Area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Hoffman</dc:creator>
  <cp:lastModifiedBy>Cheryl Hoffman</cp:lastModifiedBy>
  <cp:lastPrinted>2023-01-09T13:47:38Z</cp:lastPrinted>
  <dcterms:created xsi:type="dcterms:W3CDTF">2020-01-20T23:43:02Z</dcterms:created>
  <dcterms:modified xsi:type="dcterms:W3CDTF">2023-06-04T04:03:58Z</dcterms:modified>
</cp:coreProperties>
</file>