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clhdr\Desktop\Tuesday League\2023 May\Weekly\"/>
    </mc:Choice>
  </mc:AlternateContent>
  <xr:revisionPtr revIDLastSave="0" documentId="13_ncr:1_{3E319765-2045-42B0-8D91-50170617966E}" xr6:coauthVersionLast="47" xr6:coauthVersionMax="47" xr10:uidLastSave="{00000000-0000-0000-0000-000000000000}"/>
  <bookViews>
    <workbookView xWindow="-110" yWindow="-110" windowWidth="19420" windowHeight="10300" tabRatio="906" xr2:uid="{00000000-000D-0000-FFFF-FFFF00000000}"/>
  </bookViews>
  <sheets>
    <sheet name="Standings" sheetId="1" r:id="rId1"/>
    <sheet name="Individual Stats" sheetId="2" r:id="rId2"/>
    <sheet name="Bogarts 2" sheetId="5" r:id="rId3"/>
    <sheet name="OMalleys" sheetId="4" r:id="rId4"/>
    <sheet name="Patio" sheetId="7" r:id="rId5"/>
    <sheet name="Paul &amp; Harveys 1" sheetId="6" r:id="rId6"/>
    <sheet name="Quarter Note" sheetId="9" r:id="rId7"/>
    <sheet name="Stadium" sheetId="8" r:id="rId8"/>
    <sheet name="Team 7" sheetId="3" state="hidden" r:id="rId9"/>
    <sheet name="Team 8" sheetId="14" state="hidden" r:id="rId10"/>
    <sheet name="TEAM 9" sheetId="15" state="hidden" r:id="rId11"/>
    <sheet name="TEAM 10" sheetId="16" state="hidden" r:id="rId12"/>
  </sheets>
  <definedNames>
    <definedName name="Excel_BuiltIn_Print_Area_2">'Individual Stats'!$5:$27</definedName>
    <definedName name="_xlnm.Print_Area" localSheetId="2">'Bogarts 2'!$A$1:$F$19</definedName>
    <definedName name="_xlnm.Print_Area" localSheetId="3">OMalleys!#REF!</definedName>
    <definedName name="_xlnm.Print_Area" localSheetId="4">Patio!#REF!</definedName>
    <definedName name="_xlnm.Print_Area" localSheetId="5">'Paul &amp; Harveys 1'!#REF!</definedName>
    <definedName name="_xlnm.Print_Area" localSheetId="6">'Quarter Note'!#REF!</definedName>
    <definedName name="_xlnm.Print_Area" localSheetId="7">Stadium!#REF!</definedName>
    <definedName name="_xlnm.Print_Area" localSheetId="11">'TEAM 10'!#REF!</definedName>
    <definedName name="_xlnm.Print_Area" localSheetId="8">'Team 7'!#REF!</definedName>
    <definedName name="_xlnm.Print_Area" localSheetId="10">'TEAM 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7" i="2" l="1"/>
  <c r="B47" i="2"/>
  <c r="C47" i="2"/>
  <c r="D47" i="2"/>
  <c r="E47" i="2"/>
  <c r="F47" i="2"/>
  <c r="G47" i="2"/>
  <c r="A54" i="2"/>
  <c r="H7" i="1"/>
  <c r="G7" i="1"/>
  <c r="AT7" i="9" l="1"/>
  <c r="AS7" i="9"/>
  <c r="AQ7" i="9"/>
  <c r="AP7" i="9"/>
  <c r="AN7" i="9"/>
  <c r="AM7" i="9"/>
  <c r="AK7" i="9"/>
  <c r="AJ7" i="9"/>
  <c r="AH7" i="9"/>
  <c r="AG7" i="9"/>
  <c r="AE7" i="9"/>
  <c r="AD7" i="9"/>
  <c r="AB7" i="9"/>
  <c r="AA7" i="9"/>
  <c r="Y7" i="9"/>
  <c r="X7" i="9"/>
  <c r="V7" i="9"/>
  <c r="U7" i="9"/>
  <c r="J7" i="9"/>
  <c r="I7" i="9"/>
  <c r="G7" i="9"/>
  <c r="F7" i="9"/>
  <c r="P7" i="9"/>
  <c r="O7" i="9"/>
  <c r="M7" i="9"/>
  <c r="L7" i="9"/>
  <c r="R7" i="9"/>
  <c r="F7" i="5"/>
  <c r="S7" i="9"/>
  <c r="E23" i="9"/>
  <c r="D23" i="9"/>
  <c r="E22" i="9"/>
  <c r="D22" i="9"/>
  <c r="E21" i="9"/>
  <c r="D21" i="9"/>
  <c r="E20" i="9"/>
  <c r="D20" i="9"/>
  <c r="P7" i="8"/>
  <c r="Y3" i="1"/>
  <c r="F5" i="14"/>
  <c r="E23" i="16"/>
  <c r="D23" i="16"/>
  <c r="A23" i="16" s="1"/>
  <c r="E22" i="16"/>
  <c r="D22" i="16"/>
  <c r="A22" i="16"/>
  <c r="E21" i="16"/>
  <c r="D21" i="16"/>
  <c r="A21" i="16" s="1"/>
  <c r="E20" i="16"/>
  <c r="D20" i="16"/>
  <c r="A20" i="16"/>
  <c r="E19" i="16"/>
  <c r="D19" i="16"/>
  <c r="A19" i="16" s="1"/>
  <c r="E18" i="16"/>
  <c r="D18" i="16"/>
  <c r="A18" i="16"/>
  <c r="E17" i="16"/>
  <c r="D17" i="16"/>
  <c r="A17" i="16" s="1"/>
  <c r="E16" i="16"/>
  <c r="D16" i="16"/>
  <c r="A16" i="16"/>
  <c r="E15" i="16"/>
  <c r="D15" i="16"/>
  <c r="A15" i="16" s="1"/>
  <c r="E14" i="16"/>
  <c r="D14" i="16"/>
  <c r="A14" i="16"/>
  <c r="E13" i="16"/>
  <c r="D13" i="16"/>
  <c r="A13" i="16" s="1"/>
  <c r="E12" i="16"/>
  <c r="D12" i="16"/>
  <c r="A12" i="16" s="1"/>
  <c r="E11" i="16"/>
  <c r="D11" i="16"/>
  <c r="A11" i="16" s="1"/>
  <c r="E10" i="16"/>
  <c r="D10" i="16"/>
  <c r="A10" i="16" s="1"/>
  <c r="E9" i="16"/>
  <c r="D9" i="16"/>
  <c r="A9" i="16" s="1"/>
  <c r="BO7" i="16"/>
  <c r="BN7" i="16"/>
  <c r="BL7" i="16"/>
  <c r="BK7" i="16"/>
  <c r="BM7" i="16" s="1"/>
  <c r="BJ7" i="16"/>
  <c r="BI7" i="16"/>
  <c r="BH7" i="16"/>
  <c r="BG7" i="16"/>
  <c r="BF7" i="16"/>
  <c r="BE7" i="16"/>
  <c r="BC7" i="16"/>
  <c r="BB7" i="16"/>
  <c r="BD7" i="16" s="1"/>
  <c r="AZ7" i="16"/>
  <c r="AY7" i="16"/>
  <c r="BA7" i="16" s="1"/>
  <c r="AX7" i="16"/>
  <c r="AW7" i="16"/>
  <c r="AV7" i="16"/>
  <c r="AU7" i="16"/>
  <c r="AT7" i="16"/>
  <c r="AS7" i="16"/>
  <c r="AQ7" i="16"/>
  <c r="AP7" i="16"/>
  <c r="AR7" i="16" s="1"/>
  <c r="AN7" i="16"/>
  <c r="AM7" i="16"/>
  <c r="AO7" i="16" s="1"/>
  <c r="AL7" i="16"/>
  <c r="AK7" i="16"/>
  <c r="AJ7" i="16"/>
  <c r="AI7" i="16"/>
  <c r="AH7" i="16"/>
  <c r="AG7" i="16"/>
  <c r="AE7" i="16"/>
  <c r="AD7" i="16"/>
  <c r="AF7" i="16" s="1"/>
  <c r="AB7" i="16"/>
  <c r="AA7" i="16"/>
  <c r="AC7" i="16" s="1"/>
  <c r="Y7" i="16"/>
  <c r="X7" i="16"/>
  <c r="Z7" i="16" s="1"/>
  <c r="W7" i="16"/>
  <c r="V7" i="16"/>
  <c r="U7" i="16"/>
  <c r="S7" i="16"/>
  <c r="R7" i="16"/>
  <c r="T7" i="16" s="1"/>
  <c r="P7" i="16"/>
  <c r="O7" i="16"/>
  <c r="D3" i="16" s="1"/>
  <c r="N7" i="16"/>
  <c r="M7" i="16"/>
  <c r="L7" i="16"/>
  <c r="K7" i="16"/>
  <c r="J7" i="16"/>
  <c r="I7" i="16"/>
  <c r="G7" i="16"/>
  <c r="E3" i="16" s="1"/>
  <c r="F7" i="16"/>
  <c r="H7" i="16" s="1"/>
  <c r="F5" i="16"/>
  <c r="C3" i="16"/>
  <c r="E23" i="15"/>
  <c r="D23" i="15"/>
  <c r="A23" i="15"/>
  <c r="E22" i="15"/>
  <c r="D22" i="15"/>
  <c r="A22" i="15"/>
  <c r="E21" i="15"/>
  <c r="D21" i="15"/>
  <c r="A21" i="15"/>
  <c r="E20" i="15"/>
  <c r="D20" i="15"/>
  <c r="A20" i="15"/>
  <c r="E19" i="15"/>
  <c r="D19" i="15"/>
  <c r="A19" i="15"/>
  <c r="E18" i="15"/>
  <c r="D18" i="15"/>
  <c r="A18" i="15"/>
  <c r="E17" i="15"/>
  <c r="D17" i="15"/>
  <c r="A17" i="15"/>
  <c r="E16" i="15"/>
  <c r="D16" i="15"/>
  <c r="A16" i="15"/>
  <c r="E15" i="15"/>
  <c r="D15" i="15"/>
  <c r="A15" i="15"/>
  <c r="E14" i="15"/>
  <c r="D14" i="15"/>
  <c r="A14" i="15"/>
  <c r="E13" i="15"/>
  <c r="D13" i="15"/>
  <c r="A13" i="15"/>
  <c r="E12" i="15"/>
  <c r="D12" i="15"/>
  <c r="A12" i="15"/>
  <c r="E11" i="15"/>
  <c r="D11" i="15"/>
  <c r="A11" i="15"/>
  <c r="E10" i="15"/>
  <c r="D10" i="15"/>
  <c r="A10" i="15"/>
  <c r="E9" i="15"/>
  <c r="D9" i="15"/>
  <c r="A9" i="15"/>
  <c r="BL7" i="15"/>
  <c r="BK7" i="15"/>
  <c r="BM7" i="15" s="1"/>
  <c r="BJ7" i="15"/>
  <c r="BI7" i="15"/>
  <c r="BH7" i="15"/>
  <c r="BF7" i="15"/>
  <c r="BE7" i="15"/>
  <c r="BG7" i="15" s="1"/>
  <c r="BC7" i="15"/>
  <c r="BB7" i="15"/>
  <c r="BD7" i="15" s="1"/>
  <c r="BA7" i="15"/>
  <c r="AZ7" i="15"/>
  <c r="AY7" i="15"/>
  <c r="AW7" i="15"/>
  <c r="AV7" i="15"/>
  <c r="AX7" i="15" s="1"/>
  <c r="AU7" i="15"/>
  <c r="AT7" i="15"/>
  <c r="AS7" i="15"/>
  <c r="AQ7" i="15"/>
  <c r="AP7" i="15"/>
  <c r="AR7" i="15" s="1"/>
  <c r="AN7" i="15"/>
  <c r="AM7" i="15"/>
  <c r="AO7" i="15" s="1"/>
  <c r="AL7" i="15"/>
  <c r="AK7" i="15"/>
  <c r="AJ7" i="15"/>
  <c r="AH7" i="15"/>
  <c r="AG7" i="15"/>
  <c r="AI7" i="15" s="1"/>
  <c r="AE7" i="15"/>
  <c r="AD7" i="15"/>
  <c r="AF7" i="15" s="1"/>
  <c r="AC7" i="15"/>
  <c r="AB7" i="15"/>
  <c r="AA7" i="15"/>
  <c r="Y7" i="15"/>
  <c r="X7" i="15"/>
  <c r="Z7" i="15" s="1"/>
  <c r="W7" i="15"/>
  <c r="V7" i="15"/>
  <c r="U7" i="15"/>
  <c r="S7" i="15"/>
  <c r="R7" i="15"/>
  <c r="T7" i="15" s="1"/>
  <c r="P7" i="15"/>
  <c r="O7" i="15"/>
  <c r="Q7" i="15" s="1"/>
  <c r="N7" i="15"/>
  <c r="M7" i="15"/>
  <c r="L7" i="15"/>
  <c r="J7" i="15"/>
  <c r="I7" i="15"/>
  <c r="K7" i="15" s="1"/>
  <c r="G7" i="15"/>
  <c r="E3" i="15" s="1"/>
  <c r="F7" i="15"/>
  <c r="H7" i="15" s="1"/>
  <c r="F5" i="15"/>
  <c r="C3" i="15"/>
  <c r="C17" i="3"/>
  <c r="C18" i="3"/>
  <c r="C19" i="3"/>
  <c r="C20" i="3"/>
  <c r="C21" i="3"/>
  <c r="C22" i="3"/>
  <c r="C23" i="3"/>
  <c r="AN7" i="5"/>
  <c r="AM7" i="5"/>
  <c r="AE7" i="5"/>
  <c r="AD7" i="5"/>
  <c r="A22" i="9" l="1"/>
  <c r="A21" i="9"/>
  <c r="A20" i="9"/>
  <c r="A23" i="9"/>
  <c r="C23" i="16"/>
  <c r="C21" i="16"/>
  <c r="C19" i="16"/>
  <c r="C17" i="16"/>
  <c r="C15" i="16"/>
  <c r="C13" i="16"/>
  <c r="C11" i="16"/>
  <c r="C9" i="16"/>
  <c r="C22" i="16"/>
  <c r="C20" i="16"/>
  <c r="C18" i="16"/>
  <c r="C16" i="16"/>
  <c r="C14" i="16"/>
  <c r="C12" i="16"/>
  <c r="C10" i="16"/>
  <c r="Q7" i="16"/>
  <c r="E1" i="16" s="1"/>
  <c r="E1" i="15"/>
  <c r="D3" i="15"/>
  <c r="D21" i="5"/>
  <c r="D20" i="5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C23" i="15" l="1"/>
  <c r="C21" i="15"/>
  <c r="C19" i="15"/>
  <c r="C17" i="15"/>
  <c r="C15" i="15"/>
  <c r="C13" i="15"/>
  <c r="C11" i="15"/>
  <c r="C9" i="15"/>
  <c r="C22" i="15"/>
  <c r="C20" i="15"/>
  <c r="C18" i="15"/>
  <c r="C16" i="15"/>
  <c r="C14" i="15"/>
  <c r="C12" i="15"/>
  <c r="C10" i="15"/>
  <c r="BM7" i="14"/>
  <c r="BJ7" i="14"/>
  <c r="BG7" i="14"/>
  <c r="BD7" i="14"/>
  <c r="BA7" i="14"/>
  <c r="AX7" i="14"/>
  <c r="BM7" i="3"/>
  <c r="BJ7" i="3"/>
  <c r="BG7" i="3"/>
  <c r="AX7" i="3"/>
  <c r="AV7" i="3"/>
  <c r="AW7" i="3"/>
  <c r="BM7" i="8"/>
  <c r="BJ7" i="8"/>
  <c r="BG7" i="8"/>
  <c r="BD7" i="8"/>
  <c r="BA7" i="8"/>
  <c r="AX7" i="8"/>
  <c r="BM7" i="7" l="1"/>
  <c r="BJ7" i="7"/>
  <c r="BG7" i="7"/>
  <c r="BD7" i="7"/>
  <c r="BA7" i="7"/>
  <c r="AX7" i="7"/>
  <c r="D16" i="14"/>
  <c r="E16" i="14"/>
  <c r="BM7" i="4"/>
  <c r="BJ7" i="4"/>
  <c r="A16" i="14" l="1"/>
  <c r="A15" i="3"/>
  <c r="D16" i="6"/>
  <c r="E16" i="6"/>
  <c r="S7" i="5"/>
  <c r="R7" i="5"/>
  <c r="T7" i="5" s="1"/>
  <c r="A16" i="6" l="1"/>
  <c r="A114" i="2"/>
  <c r="B114" i="2"/>
  <c r="C114" i="2"/>
  <c r="D114" i="2"/>
  <c r="E114" i="2"/>
  <c r="A115" i="2"/>
  <c r="B115" i="2"/>
  <c r="C115" i="2"/>
  <c r="D115" i="2"/>
  <c r="E115" i="2"/>
  <c r="A116" i="2"/>
  <c r="B116" i="2"/>
  <c r="C116" i="2"/>
  <c r="D116" i="2"/>
  <c r="E116" i="2"/>
  <c r="A117" i="2"/>
  <c r="B117" i="2"/>
  <c r="C117" i="2"/>
  <c r="D117" i="2"/>
  <c r="E117" i="2"/>
  <c r="A118" i="2"/>
  <c r="B118" i="2"/>
  <c r="C118" i="2"/>
  <c r="D118" i="2"/>
  <c r="E118" i="2"/>
  <c r="A119" i="2"/>
  <c r="B119" i="2"/>
  <c r="C119" i="2"/>
  <c r="D119" i="2"/>
  <c r="E119" i="2"/>
  <c r="A120" i="2"/>
  <c r="B120" i="2"/>
  <c r="C120" i="2"/>
  <c r="D120" i="2"/>
  <c r="E120" i="2"/>
  <c r="A121" i="2"/>
  <c r="B121" i="2"/>
  <c r="C121" i="2"/>
  <c r="D121" i="2"/>
  <c r="E121" i="2"/>
  <c r="A122" i="2"/>
  <c r="B122" i="2"/>
  <c r="C122" i="2"/>
  <c r="D122" i="2"/>
  <c r="E122" i="2"/>
  <c r="A109" i="2"/>
  <c r="B109" i="2"/>
  <c r="C109" i="2"/>
  <c r="D109" i="2"/>
  <c r="E109" i="2"/>
  <c r="A110" i="2"/>
  <c r="B110" i="2"/>
  <c r="C110" i="2"/>
  <c r="D110" i="2"/>
  <c r="E110" i="2"/>
  <c r="A111" i="2"/>
  <c r="B111" i="2"/>
  <c r="C111" i="2"/>
  <c r="D111" i="2"/>
  <c r="E111" i="2"/>
  <c r="A112" i="2"/>
  <c r="B112" i="2"/>
  <c r="C112" i="2"/>
  <c r="D112" i="2"/>
  <c r="E112" i="2"/>
  <c r="A113" i="2"/>
  <c r="B113" i="2"/>
  <c r="C113" i="2"/>
  <c r="D113" i="2"/>
  <c r="E113" i="2"/>
  <c r="D108" i="2"/>
  <c r="E108" i="2"/>
  <c r="C108" i="2"/>
  <c r="B108" i="2"/>
  <c r="A108" i="2"/>
  <c r="A130" i="2"/>
  <c r="B130" i="2"/>
  <c r="C130" i="2"/>
  <c r="D130" i="2"/>
  <c r="E130" i="2"/>
  <c r="A131" i="2"/>
  <c r="B131" i="2"/>
  <c r="C131" i="2"/>
  <c r="D131" i="2"/>
  <c r="E131" i="2"/>
  <c r="A132" i="2"/>
  <c r="B132" i="2"/>
  <c r="C132" i="2"/>
  <c r="D132" i="2"/>
  <c r="E132" i="2"/>
  <c r="A133" i="2"/>
  <c r="B133" i="2"/>
  <c r="C133" i="2"/>
  <c r="D133" i="2"/>
  <c r="E133" i="2"/>
  <c r="A134" i="2"/>
  <c r="B134" i="2"/>
  <c r="C134" i="2"/>
  <c r="D134" i="2"/>
  <c r="E134" i="2"/>
  <c r="A135" i="2"/>
  <c r="B135" i="2"/>
  <c r="C135" i="2"/>
  <c r="D135" i="2"/>
  <c r="E135" i="2"/>
  <c r="A136" i="2"/>
  <c r="B136" i="2"/>
  <c r="C136" i="2"/>
  <c r="D136" i="2"/>
  <c r="E136" i="2"/>
  <c r="A137" i="2"/>
  <c r="B137" i="2"/>
  <c r="C137" i="2"/>
  <c r="D137" i="2"/>
  <c r="E137" i="2"/>
  <c r="A124" i="2"/>
  <c r="B124" i="2"/>
  <c r="C124" i="2"/>
  <c r="D124" i="2"/>
  <c r="E124" i="2"/>
  <c r="A125" i="2"/>
  <c r="B125" i="2"/>
  <c r="C125" i="2"/>
  <c r="D125" i="2"/>
  <c r="E125" i="2"/>
  <c r="A126" i="2"/>
  <c r="B126" i="2"/>
  <c r="C126" i="2"/>
  <c r="D126" i="2"/>
  <c r="E126" i="2"/>
  <c r="A127" i="2"/>
  <c r="B127" i="2"/>
  <c r="C127" i="2"/>
  <c r="D127" i="2"/>
  <c r="E127" i="2"/>
  <c r="A128" i="2"/>
  <c r="B128" i="2"/>
  <c r="C128" i="2"/>
  <c r="D128" i="2"/>
  <c r="E128" i="2"/>
  <c r="A129" i="2"/>
  <c r="B129" i="2"/>
  <c r="C129" i="2"/>
  <c r="D129" i="2"/>
  <c r="E129" i="2"/>
  <c r="D123" i="2"/>
  <c r="E123" i="2"/>
  <c r="C123" i="2"/>
  <c r="B123" i="2"/>
  <c r="A123" i="2"/>
  <c r="A100" i="2"/>
  <c r="B100" i="2"/>
  <c r="A99" i="2"/>
  <c r="B99" i="2"/>
  <c r="A98" i="2"/>
  <c r="B98" i="2"/>
  <c r="A97" i="2"/>
  <c r="B97" i="2"/>
  <c r="A96" i="2"/>
  <c r="B96" i="2"/>
  <c r="A95" i="2"/>
  <c r="B95" i="2"/>
  <c r="A94" i="2"/>
  <c r="B94" i="2"/>
  <c r="A106" i="2"/>
  <c r="B106" i="2"/>
  <c r="A105" i="2"/>
  <c r="B105" i="2"/>
  <c r="A104" i="2"/>
  <c r="B104" i="2"/>
  <c r="A103" i="2"/>
  <c r="B103" i="2"/>
  <c r="A102" i="2"/>
  <c r="B102" i="2"/>
  <c r="A101" i="2"/>
  <c r="B101" i="2"/>
  <c r="B107" i="2"/>
  <c r="A107" i="2"/>
  <c r="A86" i="2"/>
  <c r="B86" i="2"/>
  <c r="A85" i="2"/>
  <c r="B85" i="2"/>
  <c r="A84" i="2"/>
  <c r="B84" i="2"/>
  <c r="A83" i="2"/>
  <c r="B83" i="2"/>
  <c r="A82" i="2"/>
  <c r="B82" i="2"/>
  <c r="A81" i="2"/>
  <c r="B81" i="2"/>
  <c r="A80" i="2"/>
  <c r="B80" i="2"/>
  <c r="A92" i="2"/>
  <c r="B92" i="2"/>
  <c r="C92" i="2"/>
  <c r="A91" i="2"/>
  <c r="B91" i="2"/>
  <c r="C91" i="2"/>
  <c r="A90" i="2"/>
  <c r="B90" i="2"/>
  <c r="C90" i="2"/>
  <c r="A89" i="2"/>
  <c r="B89" i="2"/>
  <c r="C89" i="2"/>
  <c r="A88" i="2"/>
  <c r="B88" i="2"/>
  <c r="C88" i="2"/>
  <c r="A87" i="2"/>
  <c r="B87" i="2"/>
  <c r="C87" i="2"/>
  <c r="B93" i="2"/>
  <c r="A93" i="2"/>
  <c r="A62" i="2"/>
  <c r="B62" i="2"/>
  <c r="A57" i="2"/>
  <c r="B57" i="2"/>
  <c r="A29" i="2"/>
  <c r="B29" i="2"/>
  <c r="A10" i="2"/>
  <c r="B10" i="2"/>
  <c r="A6" i="2"/>
  <c r="B6" i="2"/>
  <c r="A42" i="2"/>
  <c r="B42" i="2"/>
  <c r="A19" i="2"/>
  <c r="B19" i="2"/>
  <c r="A45" i="2"/>
  <c r="B45" i="2"/>
  <c r="A41" i="2"/>
  <c r="B41" i="2"/>
  <c r="A56" i="2"/>
  <c r="B56" i="2"/>
  <c r="A79" i="2"/>
  <c r="B79" i="2"/>
  <c r="A76" i="2"/>
  <c r="B76" i="2"/>
  <c r="A72" i="2"/>
  <c r="B72" i="2"/>
  <c r="A67" i="2"/>
  <c r="B67" i="2"/>
  <c r="B12" i="2"/>
  <c r="A12" i="2"/>
  <c r="A23" i="2"/>
  <c r="B23" i="2"/>
  <c r="A24" i="2"/>
  <c r="B24" i="2"/>
  <c r="A21" i="2"/>
  <c r="B21" i="2"/>
  <c r="A51" i="2"/>
  <c r="B51" i="2"/>
  <c r="A48" i="2"/>
  <c r="B48" i="2"/>
  <c r="A36" i="2"/>
  <c r="B36" i="2"/>
  <c r="A37" i="2"/>
  <c r="B37" i="2"/>
  <c r="A43" i="2"/>
  <c r="B43" i="2"/>
  <c r="A15" i="2"/>
  <c r="B15" i="2"/>
  <c r="A55" i="2"/>
  <c r="B55" i="2"/>
  <c r="B26" i="2"/>
  <c r="A26" i="2"/>
  <c r="A22" i="2"/>
  <c r="B22" i="2"/>
  <c r="A7" i="2"/>
  <c r="B7" i="2"/>
  <c r="A5" i="2"/>
  <c r="B5" i="2"/>
  <c r="A16" i="2"/>
  <c r="B16" i="2"/>
  <c r="A39" i="2"/>
  <c r="B39" i="2"/>
  <c r="B54" i="2"/>
  <c r="B11" i="2"/>
  <c r="A11" i="2"/>
  <c r="A58" i="2"/>
  <c r="B58" i="2"/>
  <c r="A32" i="2"/>
  <c r="B32" i="2"/>
  <c r="A25" i="2"/>
  <c r="B25" i="2"/>
  <c r="A17" i="2"/>
  <c r="B17" i="2"/>
  <c r="A13" i="2"/>
  <c r="B13" i="2"/>
  <c r="A49" i="2"/>
  <c r="B49" i="2"/>
  <c r="A53" i="2"/>
  <c r="B53" i="2"/>
  <c r="A35" i="2"/>
  <c r="B35" i="2"/>
  <c r="A31" i="2"/>
  <c r="B31" i="2"/>
  <c r="A33" i="2"/>
  <c r="B33" i="2"/>
  <c r="A50" i="2"/>
  <c r="B50" i="2"/>
  <c r="A73" i="2"/>
  <c r="B73" i="2"/>
  <c r="A68" i="2"/>
  <c r="B68" i="2"/>
  <c r="E68" i="2"/>
  <c r="A63" i="2"/>
  <c r="B63" i="2"/>
  <c r="B18" i="2"/>
  <c r="A18" i="2"/>
  <c r="E59" i="2"/>
  <c r="B27" i="2"/>
  <c r="B2" i="2"/>
  <c r="B3" i="2"/>
  <c r="B20" i="2"/>
  <c r="B34" i="2"/>
  <c r="B38" i="2"/>
  <c r="B69" i="2"/>
  <c r="B64" i="2"/>
  <c r="B60" i="2"/>
  <c r="B77" i="2"/>
  <c r="B74" i="2"/>
  <c r="B70" i="2"/>
  <c r="B65" i="2"/>
  <c r="B59" i="2"/>
  <c r="B4" i="2"/>
  <c r="A27" i="2"/>
  <c r="A2" i="2"/>
  <c r="A3" i="2"/>
  <c r="A20" i="2"/>
  <c r="A34" i="2"/>
  <c r="A38" i="2"/>
  <c r="A69" i="2"/>
  <c r="A64" i="2"/>
  <c r="A60" i="2"/>
  <c r="A77" i="2"/>
  <c r="A74" i="2"/>
  <c r="A70" i="2"/>
  <c r="A65" i="2"/>
  <c r="A59" i="2"/>
  <c r="A4" i="2"/>
  <c r="B61" i="2"/>
  <c r="B14" i="2"/>
  <c r="B40" i="2"/>
  <c r="B9" i="2"/>
  <c r="B30" i="2"/>
  <c r="B28" i="2"/>
  <c r="B52" i="2"/>
  <c r="B44" i="2"/>
  <c r="B46" i="2"/>
  <c r="B78" i="2"/>
  <c r="B75" i="2"/>
  <c r="B71" i="2"/>
  <c r="B66" i="2"/>
  <c r="B8" i="2"/>
  <c r="A66" i="2"/>
  <c r="A61" i="2"/>
  <c r="A14" i="2"/>
  <c r="A40" i="2"/>
  <c r="A9" i="2"/>
  <c r="A30" i="2"/>
  <c r="A28" i="2"/>
  <c r="A52" i="2"/>
  <c r="A44" i="2"/>
  <c r="A46" i="2"/>
  <c r="A78" i="2"/>
  <c r="A75" i="2"/>
  <c r="A71" i="2"/>
  <c r="A8" i="2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AT11" i="1"/>
  <c r="AN11" i="1"/>
  <c r="AN6" i="1"/>
  <c r="AQ7" i="1"/>
  <c r="AO7" i="1"/>
  <c r="B14" i="1"/>
  <c r="B9" i="1"/>
  <c r="F14" i="1"/>
  <c r="E14" i="1"/>
  <c r="F7" i="4"/>
  <c r="H7" i="4" s="1"/>
  <c r="B13" i="1"/>
  <c r="B12" i="1"/>
  <c r="B11" i="1"/>
  <c r="B7" i="1"/>
  <c r="B10" i="1"/>
  <c r="B8" i="1"/>
  <c r="B6" i="1"/>
  <c r="B5" i="1"/>
  <c r="BO7" i="15"/>
  <c r="BN7" i="15"/>
  <c r="F13" i="1"/>
  <c r="E23" i="14"/>
  <c r="D23" i="14"/>
  <c r="D101" i="2" s="1"/>
  <c r="E22" i="14"/>
  <c r="E102" i="2" s="1"/>
  <c r="D22" i="14"/>
  <c r="E21" i="14"/>
  <c r="E103" i="2" s="1"/>
  <c r="D21" i="14"/>
  <c r="D103" i="2" s="1"/>
  <c r="E20" i="14"/>
  <c r="E104" i="2" s="1"/>
  <c r="D20" i="14"/>
  <c r="A20" i="14" s="1"/>
  <c r="E19" i="14"/>
  <c r="E105" i="2" s="1"/>
  <c r="D19" i="14"/>
  <c r="A19" i="14" s="1"/>
  <c r="E18" i="14"/>
  <c r="E106" i="2" s="1"/>
  <c r="D18" i="14"/>
  <c r="E17" i="14"/>
  <c r="E94" i="2" s="1"/>
  <c r="D17" i="14"/>
  <c r="E15" i="14"/>
  <c r="E95" i="2" s="1"/>
  <c r="D15" i="14"/>
  <c r="D95" i="2" s="1"/>
  <c r="E14" i="14"/>
  <c r="E96" i="2" s="1"/>
  <c r="D14" i="14"/>
  <c r="E13" i="14"/>
  <c r="E97" i="2" s="1"/>
  <c r="D13" i="14"/>
  <c r="D97" i="2" s="1"/>
  <c r="E12" i="14"/>
  <c r="E98" i="2" s="1"/>
  <c r="D12" i="14"/>
  <c r="E11" i="14"/>
  <c r="E99" i="2" s="1"/>
  <c r="D11" i="14"/>
  <c r="D99" i="2" s="1"/>
  <c r="E10" i="14"/>
  <c r="E100" i="2" s="1"/>
  <c r="D10" i="14"/>
  <c r="E9" i="14"/>
  <c r="E107" i="2" s="1"/>
  <c r="D9" i="14"/>
  <c r="BL7" i="14"/>
  <c r="AT9" i="1" s="1"/>
  <c r="BK7" i="14"/>
  <c r="AS9" i="1" s="1"/>
  <c r="BI7" i="14"/>
  <c r="AR9" i="1" s="1"/>
  <c r="BH7" i="14"/>
  <c r="AQ9" i="1" s="1"/>
  <c r="BF7" i="14"/>
  <c r="AP9" i="1" s="1"/>
  <c r="BE7" i="14"/>
  <c r="AO9" i="1" s="1"/>
  <c r="BC7" i="14"/>
  <c r="AN9" i="1" s="1"/>
  <c r="BB7" i="14"/>
  <c r="AM9" i="1" s="1"/>
  <c r="AZ7" i="14"/>
  <c r="AL9" i="1" s="1"/>
  <c r="AY7" i="14"/>
  <c r="AK9" i="1" s="1"/>
  <c r="AW7" i="14"/>
  <c r="AJ9" i="1" s="1"/>
  <c r="AV7" i="14"/>
  <c r="AI9" i="1" s="1"/>
  <c r="AT7" i="14"/>
  <c r="AH12" i="1" s="1"/>
  <c r="AS7" i="14"/>
  <c r="AQ7" i="14"/>
  <c r="AF12" i="1" s="1"/>
  <c r="AP7" i="14"/>
  <c r="AN7" i="14"/>
  <c r="AD12" i="1" s="1"/>
  <c r="AM7" i="14"/>
  <c r="AK7" i="14"/>
  <c r="AB12" i="1" s="1"/>
  <c r="AJ7" i="14"/>
  <c r="AH7" i="14"/>
  <c r="Z12" i="1" s="1"/>
  <c r="AG7" i="14"/>
  <c r="AE7" i="14"/>
  <c r="X12" i="1" s="1"/>
  <c r="AD7" i="14"/>
  <c r="AB7" i="14"/>
  <c r="V12" i="1" s="1"/>
  <c r="AA7" i="14"/>
  <c r="Y7" i="14"/>
  <c r="T12" i="1" s="1"/>
  <c r="X7" i="14"/>
  <c r="V7" i="14"/>
  <c r="R12" i="1" s="1"/>
  <c r="U7" i="14"/>
  <c r="S7" i="14"/>
  <c r="P12" i="1" s="1"/>
  <c r="R7" i="14"/>
  <c r="P7" i="14"/>
  <c r="N12" i="1" s="1"/>
  <c r="O7" i="14"/>
  <c r="M7" i="14"/>
  <c r="L12" i="1" s="1"/>
  <c r="L7" i="14"/>
  <c r="J7" i="14"/>
  <c r="J12" i="1" s="1"/>
  <c r="I7" i="14"/>
  <c r="G7" i="14"/>
  <c r="H12" i="1" s="1"/>
  <c r="F7" i="14"/>
  <c r="C3" i="14"/>
  <c r="E87" i="2"/>
  <c r="D87" i="2"/>
  <c r="E88" i="2"/>
  <c r="D88" i="2"/>
  <c r="E89" i="2"/>
  <c r="A21" i="3"/>
  <c r="E90" i="2"/>
  <c r="D90" i="2"/>
  <c r="E91" i="2"/>
  <c r="E92" i="2"/>
  <c r="E80" i="2"/>
  <c r="A17" i="3"/>
  <c r="C80" i="2"/>
  <c r="E81" i="2"/>
  <c r="E14" i="3"/>
  <c r="E82" i="2" s="1"/>
  <c r="D14" i="3"/>
  <c r="E13" i="3"/>
  <c r="E83" i="2" s="1"/>
  <c r="D13" i="3"/>
  <c r="D83" i="2" s="1"/>
  <c r="E12" i="3"/>
  <c r="E84" i="2" s="1"/>
  <c r="D12" i="3"/>
  <c r="D84" i="2" s="1"/>
  <c r="E11" i="3"/>
  <c r="D11" i="3"/>
  <c r="D85" i="2" s="1"/>
  <c r="E10" i="3"/>
  <c r="E86" i="2" s="1"/>
  <c r="D10" i="3"/>
  <c r="D86" i="2" s="1"/>
  <c r="E9" i="3"/>
  <c r="E93" i="2" s="1"/>
  <c r="D9" i="3"/>
  <c r="D93" i="2" s="1"/>
  <c r="BL7" i="3"/>
  <c r="AT12" i="1" s="1"/>
  <c r="BK7" i="3"/>
  <c r="AS12" i="1" s="1"/>
  <c r="BI7" i="3"/>
  <c r="AR12" i="1" s="1"/>
  <c r="BH7" i="3"/>
  <c r="AQ12" i="1" s="1"/>
  <c r="BF7" i="3"/>
  <c r="AP12" i="1" s="1"/>
  <c r="BE7" i="3"/>
  <c r="AO12" i="1" s="1"/>
  <c r="BC7" i="3"/>
  <c r="AN12" i="1" s="1"/>
  <c r="BB7" i="3"/>
  <c r="AZ7" i="3"/>
  <c r="AL12" i="1" s="1"/>
  <c r="AY7" i="3"/>
  <c r="AJ12" i="1"/>
  <c r="AI12" i="1"/>
  <c r="AT7" i="3"/>
  <c r="AH11" i="1" s="1"/>
  <c r="AS7" i="3"/>
  <c r="AQ7" i="3"/>
  <c r="AF11" i="1" s="1"/>
  <c r="AP7" i="3"/>
  <c r="AN7" i="3"/>
  <c r="AD11" i="1" s="1"/>
  <c r="AM7" i="3"/>
  <c r="AK7" i="3"/>
  <c r="AB11" i="1" s="1"/>
  <c r="AJ7" i="3"/>
  <c r="AH7" i="3"/>
  <c r="Z11" i="1" s="1"/>
  <c r="AG7" i="3"/>
  <c r="AE7" i="3"/>
  <c r="X11" i="1" s="1"/>
  <c r="AD7" i="3"/>
  <c r="AB7" i="3"/>
  <c r="V11" i="1" s="1"/>
  <c r="AA7" i="3"/>
  <c r="Y7" i="3"/>
  <c r="T11" i="1" s="1"/>
  <c r="X7" i="3"/>
  <c r="V7" i="3"/>
  <c r="R11" i="1" s="1"/>
  <c r="U7" i="3"/>
  <c r="S7" i="3"/>
  <c r="P11" i="1" s="1"/>
  <c r="R7" i="3"/>
  <c r="P7" i="3"/>
  <c r="O7" i="3"/>
  <c r="M7" i="3"/>
  <c r="L11" i="1" s="1"/>
  <c r="L7" i="3"/>
  <c r="J7" i="3"/>
  <c r="J11" i="1" s="1"/>
  <c r="I7" i="3"/>
  <c r="G7" i="3"/>
  <c r="H11" i="1" s="1"/>
  <c r="F7" i="3"/>
  <c r="G11" i="1" s="1"/>
  <c r="F5" i="3"/>
  <c r="E23" i="8"/>
  <c r="E57" i="2" s="1"/>
  <c r="D23" i="8"/>
  <c r="D57" i="2" s="1"/>
  <c r="E22" i="8"/>
  <c r="E62" i="2" s="1"/>
  <c r="D22" i="8"/>
  <c r="E21" i="8"/>
  <c r="E67" i="2" s="1"/>
  <c r="D21" i="8"/>
  <c r="A21" i="8" s="1"/>
  <c r="E20" i="8"/>
  <c r="E72" i="2" s="1"/>
  <c r="D20" i="8"/>
  <c r="E19" i="8"/>
  <c r="E76" i="2" s="1"/>
  <c r="D19" i="8"/>
  <c r="E18" i="8"/>
  <c r="E79" i="2" s="1"/>
  <c r="D18" i="8"/>
  <c r="D79" i="2" s="1"/>
  <c r="E17" i="8"/>
  <c r="D17" i="8"/>
  <c r="D56" i="2" s="1"/>
  <c r="E16" i="8"/>
  <c r="D16" i="8"/>
  <c r="D41" i="2" s="1"/>
  <c r="E15" i="8"/>
  <c r="E45" i="2" s="1"/>
  <c r="D15" i="8"/>
  <c r="E14" i="8"/>
  <c r="E19" i="2" s="1"/>
  <c r="D14" i="8"/>
  <c r="D19" i="2" s="1"/>
  <c r="E13" i="8"/>
  <c r="E42" i="2" s="1"/>
  <c r="D13" i="8"/>
  <c r="E12" i="8"/>
  <c r="E6" i="2" s="1"/>
  <c r="D12" i="8"/>
  <c r="E11" i="8"/>
  <c r="E10" i="2" s="1"/>
  <c r="D11" i="8"/>
  <c r="E10" i="8"/>
  <c r="E29" i="2" s="1"/>
  <c r="D10" i="8"/>
  <c r="D29" i="2" s="1"/>
  <c r="E9" i="8"/>
  <c r="D9" i="8"/>
  <c r="D12" i="2" s="1"/>
  <c r="BL7" i="8"/>
  <c r="BK7" i="8"/>
  <c r="AS11" i="1" s="1"/>
  <c r="BI7" i="8"/>
  <c r="AR11" i="1" s="1"/>
  <c r="BH7" i="8"/>
  <c r="AQ11" i="1" s="1"/>
  <c r="BF7" i="8"/>
  <c r="AP11" i="1" s="1"/>
  <c r="BE7" i="8"/>
  <c r="AO11" i="1" s="1"/>
  <c r="BC7" i="8"/>
  <c r="BB7" i="8"/>
  <c r="AM11" i="1" s="1"/>
  <c r="AZ7" i="8"/>
  <c r="AL11" i="1" s="1"/>
  <c r="AY7" i="8"/>
  <c r="AK11" i="1" s="1"/>
  <c r="AW7" i="8"/>
  <c r="AJ11" i="1" s="1"/>
  <c r="AV7" i="8"/>
  <c r="AI11" i="1" s="1"/>
  <c r="AT7" i="8"/>
  <c r="AH10" i="1" s="1"/>
  <c r="AS7" i="8"/>
  <c r="AQ7" i="8"/>
  <c r="AF10" i="1" s="1"/>
  <c r="AP7" i="8"/>
  <c r="AN7" i="8"/>
  <c r="AD7" i="1" s="1"/>
  <c r="AM7" i="8"/>
  <c r="AK7" i="8"/>
  <c r="AB7" i="1" s="1"/>
  <c r="AJ7" i="8"/>
  <c r="AH7" i="8"/>
  <c r="Z7" i="1" s="1"/>
  <c r="AG7" i="8"/>
  <c r="AE7" i="8"/>
  <c r="X7" i="1" s="1"/>
  <c r="AD7" i="8"/>
  <c r="AF7" i="8" s="1"/>
  <c r="AB7" i="8"/>
  <c r="V7" i="1" s="1"/>
  <c r="AA7" i="8"/>
  <c r="Y7" i="8"/>
  <c r="T7" i="1" s="1"/>
  <c r="X7" i="8"/>
  <c r="V7" i="8"/>
  <c r="R7" i="1" s="1"/>
  <c r="U7" i="8"/>
  <c r="S7" i="8"/>
  <c r="P7" i="1" s="1"/>
  <c r="R7" i="8"/>
  <c r="N7" i="1"/>
  <c r="O7" i="8"/>
  <c r="M7" i="8"/>
  <c r="L7" i="1" s="1"/>
  <c r="L7" i="8"/>
  <c r="J7" i="8"/>
  <c r="I7" i="8"/>
  <c r="G7" i="8"/>
  <c r="F7" i="8"/>
  <c r="F5" i="8"/>
  <c r="E19" i="9"/>
  <c r="E55" i="2" s="1"/>
  <c r="D19" i="9"/>
  <c r="E18" i="9"/>
  <c r="E15" i="2" s="1"/>
  <c r="D18" i="9"/>
  <c r="E17" i="9"/>
  <c r="E43" i="2" s="1"/>
  <c r="D17" i="9"/>
  <c r="E16" i="9"/>
  <c r="E37" i="2" s="1"/>
  <c r="D16" i="9"/>
  <c r="E15" i="9"/>
  <c r="E36" i="2" s="1"/>
  <c r="D15" i="9"/>
  <c r="E14" i="9"/>
  <c r="E48" i="2" s="1"/>
  <c r="D14" i="9"/>
  <c r="E13" i="9"/>
  <c r="D13" i="9"/>
  <c r="E12" i="9"/>
  <c r="E21" i="2" s="1"/>
  <c r="D12" i="9"/>
  <c r="E11" i="9"/>
  <c r="E24" i="2" s="1"/>
  <c r="D11" i="9"/>
  <c r="E10" i="9"/>
  <c r="E23" i="2" s="1"/>
  <c r="D10" i="9"/>
  <c r="E9" i="9"/>
  <c r="E26" i="2" s="1"/>
  <c r="D9" i="9"/>
  <c r="BL7" i="9"/>
  <c r="AT10" i="1" s="1"/>
  <c r="BK7" i="9"/>
  <c r="BI7" i="9"/>
  <c r="AR10" i="1" s="1"/>
  <c r="BH7" i="9"/>
  <c r="BJ7" i="9" s="1"/>
  <c r="BF7" i="9"/>
  <c r="AP10" i="1" s="1"/>
  <c r="BE7" i="9"/>
  <c r="BC7" i="9"/>
  <c r="AN10" i="1" s="1"/>
  <c r="BB7" i="9"/>
  <c r="AZ7" i="9"/>
  <c r="AL10" i="1" s="1"/>
  <c r="AY7" i="9"/>
  <c r="AW7" i="9"/>
  <c r="AJ10" i="1" s="1"/>
  <c r="AV7" i="9"/>
  <c r="AH9" i="1"/>
  <c r="AF9" i="1"/>
  <c r="AD8" i="1"/>
  <c r="AB8" i="1"/>
  <c r="Z10" i="1"/>
  <c r="X10" i="1"/>
  <c r="V10" i="1"/>
  <c r="T10" i="1"/>
  <c r="R10" i="1"/>
  <c r="P10" i="1"/>
  <c r="N10" i="1"/>
  <c r="L10" i="1"/>
  <c r="H10" i="1"/>
  <c r="F5" i="9"/>
  <c r="E23" i="6"/>
  <c r="D23" i="6"/>
  <c r="A23" i="6" s="1"/>
  <c r="E22" i="6"/>
  <c r="D22" i="6"/>
  <c r="E21" i="6"/>
  <c r="D21" i="6"/>
  <c r="A21" i="6" s="1"/>
  <c r="E20" i="6"/>
  <c r="D20" i="6"/>
  <c r="E19" i="6"/>
  <c r="D19" i="6"/>
  <c r="E18" i="6"/>
  <c r="D18" i="6"/>
  <c r="E17" i="6"/>
  <c r="D17" i="6"/>
  <c r="E15" i="6"/>
  <c r="E54" i="2" s="1"/>
  <c r="D15" i="6"/>
  <c r="E14" i="6"/>
  <c r="E39" i="2" s="1"/>
  <c r="D14" i="6"/>
  <c r="D39" i="2" s="1"/>
  <c r="E13" i="6"/>
  <c r="E16" i="2" s="1"/>
  <c r="D13" i="6"/>
  <c r="E12" i="6"/>
  <c r="E5" i="2" s="1"/>
  <c r="D12" i="6"/>
  <c r="E11" i="6"/>
  <c r="E7" i="2" s="1"/>
  <c r="D11" i="6"/>
  <c r="E10" i="6"/>
  <c r="E22" i="2" s="1"/>
  <c r="D10" i="6"/>
  <c r="E9" i="6"/>
  <c r="E11" i="2" s="1"/>
  <c r="D9" i="6"/>
  <c r="D11" i="2" s="1"/>
  <c r="BL7" i="6"/>
  <c r="AT8" i="1" s="1"/>
  <c r="BK7" i="6"/>
  <c r="BI7" i="6"/>
  <c r="AR8" i="1" s="1"/>
  <c r="BH7" i="6"/>
  <c r="BF7" i="6"/>
  <c r="AP8" i="1" s="1"/>
  <c r="BE7" i="6"/>
  <c r="BC7" i="6"/>
  <c r="AN8" i="1" s="1"/>
  <c r="BB7" i="6"/>
  <c r="AZ7" i="6"/>
  <c r="AL8" i="1" s="1"/>
  <c r="AY7" i="6"/>
  <c r="AW7" i="6"/>
  <c r="AJ8" i="1" s="1"/>
  <c r="AV7" i="6"/>
  <c r="AT7" i="6"/>
  <c r="AH8" i="1" s="1"/>
  <c r="AS7" i="6"/>
  <c r="AQ7" i="6"/>
  <c r="AF8" i="1" s="1"/>
  <c r="AP7" i="6"/>
  <c r="AN7" i="6"/>
  <c r="AD9" i="1" s="1"/>
  <c r="AM7" i="6"/>
  <c r="AK7" i="6"/>
  <c r="AB9" i="1" s="1"/>
  <c r="AJ7" i="6"/>
  <c r="AH7" i="6"/>
  <c r="Z8" i="1" s="1"/>
  <c r="AG7" i="6"/>
  <c r="AE7" i="6"/>
  <c r="X8" i="1" s="1"/>
  <c r="AD7" i="6"/>
  <c r="AB7" i="6"/>
  <c r="V8" i="1" s="1"/>
  <c r="AA7" i="6"/>
  <c r="Y7" i="6"/>
  <c r="T8" i="1" s="1"/>
  <c r="X7" i="6"/>
  <c r="V7" i="6"/>
  <c r="R8" i="1" s="1"/>
  <c r="U7" i="6"/>
  <c r="S7" i="6"/>
  <c r="P8" i="1" s="1"/>
  <c r="R7" i="6"/>
  <c r="P7" i="6"/>
  <c r="N8" i="1" s="1"/>
  <c r="O7" i="6"/>
  <c r="M7" i="6"/>
  <c r="L8" i="1" s="1"/>
  <c r="L7" i="6"/>
  <c r="J7" i="6"/>
  <c r="J8" i="1" s="1"/>
  <c r="I7" i="6"/>
  <c r="G7" i="6"/>
  <c r="H8" i="1" s="1"/>
  <c r="F7" i="6"/>
  <c r="F5" i="6"/>
  <c r="E23" i="7"/>
  <c r="E58" i="2" s="1"/>
  <c r="D23" i="7"/>
  <c r="D58" i="2" s="1"/>
  <c r="E22" i="7"/>
  <c r="E63" i="2" s="1"/>
  <c r="D22" i="7"/>
  <c r="D63" i="2" s="1"/>
  <c r="E21" i="7"/>
  <c r="D21" i="7"/>
  <c r="A21" i="7" s="1"/>
  <c r="E20" i="7"/>
  <c r="E73" i="2" s="1"/>
  <c r="D20" i="7"/>
  <c r="D73" i="2" s="1"/>
  <c r="E19" i="7"/>
  <c r="E50" i="2" s="1"/>
  <c r="D19" i="7"/>
  <c r="E18" i="7"/>
  <c r="E33" i="2" s="1"/>
  <c r="D18" i="7"/>
  <c r="E17" i="7"/>
  <c r="E31" i="2" s="1"/>
  <c r="D17" i="7"/>
  <c r="D31" i="2" s="1"/>
  <c r="E16" i="7"/>
  <c r="E35" i="2" s="1"/>
  <c r="D16" i="7"/>
  <c r="E15" i="7"/>
  <c r="E53" i="2" s="1"/>
  <c r="D15" i="7"/>
  <c r="E14" i="7"/>
  <c r="E49" i="2" s="1"/>
  <c r="D14" i="7"/>
  <c r="E13" i="7"/>
  <c r="E13" i="2" s="1"/>
  <c r="D13" i="7"/>
  <c r="E12" i="7"/>
  <c r="E17" i="2" s="1"/>
  <c r="D12" i="7"/>
  <c r="E11" i="7"/>
  <c r="E25" i="2" s="1"/>
  <c r="D11" i="7"/>
  <c r="E10" i="7"/>
  <c r="E32" i="2" s="1"/>
  <c r="D10" i="7"/>
  <c r="D32" i="2" s="1"/>
  <c r="E9" i="7"/>
  <c r="E18" i="2" s="1"/>
  <c r="D9" i="7"/>
  <c r="D18" i="2" s="1"/>
  <c r="BL7" i="7"/>
  <c r="AT6" i="1" s="1"/>
  <c r="BK7" i="7"/>
  <c r="AS6" i="1" s="1"/>
  <c r="BI7" i="7"/>
  <c r="AR6" i="1" s="1"/>
  <c r="BH7" i="7"/>
  <c r="AQ6" i="1" s="1"/>
  <c r="BF7" i="7"/>
  <c r="AP6" i="1" s="1"/>
  <c r="BE7" i="7"/>
  <c r="AO6" i="1" s="1"/>
  <c r="BC7" i="7"/>
  <c r="BB7" i="7"/>
  <c r="AM6" i="1" s="1"/>
  <c r="AZ7" i="7"/>
  <c r="AL6" i="1" s="1"/>
  <c r="AY7" i="7"/>
  <c r="AK6" i="1" s="1"/>
  <c r="AW7" i="7"/>
  <c r="AJ6" i="1" s="1"/>
  <c r="AV7" i="7"/>
  <c r="AI6" i="1" s="1"/>
  <c r="AT7" i="7"/>
  <c r="AH7" i="1" s="1"/>
  <c r="AS7" i="7"/>
  <c r="AQ7" i="7"/>
  <c r="AF7" i="1" s="1"/>
  <c r="AP7" i="7"/>
  <c r="AN7" i="7"/>
  <c r="AD6" i="1" s="1"/>
  <c r="AM7" i="7"/>
  <c r="AK7" i="7"/>
  <c r="AB6" i="1" s="1"/>
  <c r="AJ7" i="7"/>
  <c r="AH7" i="7"/>
  <c r="Z6" i="1" s="1"/>
  <c r="AG7" i="7"/>
  <c r="AE7" i="7"/>
  <c r="X6" i="1" s="1"/>
  <c r="AD7" i="7"/>
  <c r="AB7" i="7"/>
  <c r="V6" i="1" s="1"/>
  <c r="AA7" i="7"/>
  <c r="U6" i="1" s="1"/>
  <c r="Y7" i="7"/>
  <c r="T6" i="1" s="1"/>
  <c r="X7" i="7"/>
  <c r="V7" i="7"/>
  <c r="R6" i="1" s="1"/>
  <c r="U7" i="7"/>
  <c r="S7" i="7"/>
  <c r="P6" i="1" s="1"/>
  <c r="R7" i="7"/>
  <c r="P7" i="7"/>
  <c r="N6" i="1" s="1"/>
  <c r="O7" i="7"/>
  <c r="M7" i="7"/>
  <c r="L6" i="1" s="1"/>
  <c r="L7" i="7"/>
  <c r="N7" i="7" s="1"/>
  <c r="J7" i="7"/>
  <c r="J6" i="1" s="1"/>
  <c r="I7" i="7"/>
  <c r="G7" i="7"/>
  <c r="H6" i="1" s="1"/>
  <c r="F7" i="7"/>
  <c r="G6" i="1" s="1"/>
  <c r="F5" i="7"/>
  <c r="E23" i="4"/>
  <c r="D23" i="4"/>
  <c r="A23" i="4" s="1"/>
  <c r="E22" i="4"/>
  <c r="E65" i="2" s="1"/>
  <c r="D22" i="4"/>
  <c r="D65" i="2" s="1"/>
  <c r="E21" i="4"/>
  <c r="E70" i="2" s="1"/>
  <c r="D21" i="4"/>
  <c r="D70" i="2" s="1"/>
  <c r="E20" i="4"/>
  <c r="E74" i="2" s="1"/>
  <c r="D20" i="4"/>
  <c r="E19" i="4"/>
  <c r="E77" i="2" s="1"/>
  <c r="D19" i="4"/>
  <c r="D77" i="2" s="1"/>
  <c r="E18" i="4"/>
  <c r="E60" i="2" s="1"/>
  <c r="D18" i="4"/>
  <c r="E17" i="4"/>
  <c r="E64" i="2" s="1"/>
  <c r="D17" i="4"/>
  <c r="D64" i="2" s="1"/>
  <c r="E16" i="4"/>
  <c r="E69" i="2" s="1"/>
  <c r="D16" i="4"/>
  <c r="E15" i="4"/>
  <c r="E38" i="2" s="1"/>
  <c r="D15" i="4"/>
  <c r="D38" i="2" s="1"/>
  <c r="E14" i="4"/>
  <c r="E34" i="2" s="1"/>
  <c r="D14" i="4"/>
  <c r="D34" i="2" s="1"/>
  <c r="E13" i="4"/>
  <c r="E20" i="2" s="1"/>
  <c r="D13" i="4"/>
  <c r="D20" i="2" s="1"/>
  <c r="E12" i="4"/>
  <c r="E3" i="2" s="1"/>
  <c r="D12" i="4"/>
  <c r="D3" i="2" s="1"/>
  <c r="E11" i="4"/>
  <c r="E2" i="2" s="1"/>
  <c r="D11" i="4"/>
  <c r="D2" i="2" s="1"/>
  <c r="E10" i="4"/>
  <c r="E27" i="2" s="1"/>
  <c r="D10" i="4"/>
  <c r="D27" i="2" s="1"/>
  <c r="E9" i="4"/>
  <c r="E4" i="2" s="1"/>
  <c r="D9" i="4"/>
  <c r="D4" i="2" s="1"/>
  <c r="BL7" i="4"/>
  <c r="AT7" i="1" s="1"/>
  <c r="BK7" i="4"/>
  <c r="AS7" i="1" s="1"/>
  <c r="BI7" i="4"/>
  <c r="AR7" i="1" s="1"/>
  <c r="BH7" i="4"/>
  <c r="BF7" i="4"/>
  <c r="AP7" i="1" s="1"/>
  <c r="BE7" i="4"/>
  <c r="BG7" i="4" s="1"/>
  <c r="BC7" i="4"/>
  <c r="AN7" i="1" s="1"/>
  <c r="BB7" i="4"/>
  <c r="AZ7" i="4"/>
  <c r="AL7" i="1" s="1"/>
  <c r="AY7" i="4"/>
  <c r="AW7" i="4"/>
  <c r="AJ7" i="1" s="1"/>
  <c r="AV7" i="4"/>
  <c r="AT7" i="4"/>
  <c r="AH6" i="1" s="1"/>
  <c r="AS7" i="4"/>
  <c r="AU7" i="4" s="1"/>
  <c r="AQ7" i="4"/>
  <c r="AF6" i="1" s="1"/>
  <c r="AP7" i="4"/>
  <c r="AN7" i="4"/>
  <c r="AD5" i="1" s="1"/>
  <c r="AM7" i="4"/>
  <c r="AK7" i="4"/>
  <c r="AB5" i="1" s="1"/>
  <c r="AJ7" i="4"/>
  <c r="AH7" i="4"/>
  <c r="Z5" i="1" s="1"/>
  <c r="AG7" i="4"/>
  <c r="AI7" i="4" s="1"/>
  <c r="AE7" i="4"/>
  <c r="X5" i="1" s="1"/>
  <c r="AD7" i="4"/>
  <c r="AB7" i="4"/>
  <c r="V5" i="1" s="1"/>
  <c r="AA7" i="4"/>
  <c r="U5" i="1" s="1"/>
  <c r="Y7" i="4"/>
  <c r="T5" i="1" s="1"/>
  <c r="X7" i="4"/>
  <c r="V7" i="4"/>
  <c r="R5" i="1" s="1"/>
  <c r="U7" i="4"/>
  <c r="S7" i="4"/>
  <c r="P5" i="1" s="1"/>
  <c r="R7" i="4"/>
  <c r="T7" i="4" s="1"/>
  <c r="P7" i="4"/>
  <c r="N5" i="1" s="1"/>
  <c r="O7" i="4"/>
  <c r="M7" i="4"/>
  <c r="L7" i="4"/>
  <c r="J7" i="4"/>
  <c r="J5" i="1" s="1"/>
  <c r="I7" i="4"/>
  <c r="G7" i="4"/>
  <c r="H5" i="1" s="1"/>
  <c r="F5" i="4"/>
  <c r="G7" i="5"/>
  <c r="H9" i="1" s="1"/>
  <c r="I7" i="5"/>
  <c r="J7" i="5"/>
  <c r="J9" i="1" s="1"/>
  <c r="L7" i="5"/>
  <c r="M7" i="5"/>
  <c r="L9" i="1" s="1"/>
  <c r="O7" i="5"/>
  <c r="P7" i="5"/>
  <c r="N9" i="1" s="1"/>
  <c r="O9" i="1"/>
  <c r="P9" i="1"/>
  <c r="U7" i="5"/>
  <c r="V7" i="5"/>
  <c r="R9" i="1" s="1"/>
  <c r="X7" i="5"/>
  <c r="Y7" i="5"/>
  <c r="T9" i="1" s="1"/>
  <c r="AA7" i="5"/>
  <c r="AC7" i="5" s="1"/>
  <c r="AB7" i="5"/>
  <c r="X9" i="1"/>
  <c r="AG7" i="5"/>
  <c r="AH7" i="5"/>
  <c r="Z9" i="1" s="1"/>
  <c r="AJ7" i="5"/>
  <c r="AK7" i="5"/>
  <c r="AB10" i="1" s="1"/>
  <c r="AD10" i="1"/>
  <c r="AP7" i="5"/>
  <c r="AQ7" i="5"/>
  <c r="AF5" i="1" s="1"/>
  <c r="AS7" i="5"/>
  <c r="AT7" i="5"/>
  <c r="AH5" i="1" s="1"/>
  <c r="AV7" i="5"/>
  <c r="AW7" i="5"/>
  <c r="AJ5" i="1" s="1"/>
  <c r="AY7" i="5"/>
  <c r="AZ7" i="5"/>
  <c r="AL5" i="1" s="1"/>
  <c r="BB7" i="5"/>
  <c r="BC7" i="5"/>
  <c r="AN5" i="1" s="1"/>
  <c r="BE7" i="5"/>
  <c r="BG7" i="5" s="1"/>
  <c r="BF7" i="5"/>
  <c r="BH7" i="5"/>
  <c r="BI7" i="5"/>
  <c r="AR5" i="1" s="1"/>
  <c r="BK7" i="5"/>
  <c r="BL7" i="5"/>
  <c r="AT5" i="1" s="1"/>
  <c r="D10" i="5"/>
  <c r="D14" i="2" s="1"/>
  <c r="E10" i="5"/>
  <c r="E14" i="2" s="1"/>
  <c r="D11" i="5"/>
  <c r="D40" i="2" s="1"/>
  <c r="E11" i="5"/>
  <c r="E40" i="2" s="1"/>
  <c r="D12" i="5"/>
  <c r="D9" i="2" s="1"/>
  <c r="E12" i="5"/>
  <c r="E9" i="2" s="1"/>
  <c r="D13" i="5"/>
  <c r="D30" i="2" s="1"/>
  <c r="E13" i="5"/>
  <c r="E30" i="2" s="1"/>
  <c r="D14" i="5"/>
  <c r="E14" i="5"/>
  <c r="E28" i="2" s="1"/>
  <c r="D15" i="5"/>
  <c r="D52" i="2" s="1"/>
  <c r="E15" i="5"/>
  <c r="E52" i="2" s="1"/>
  <c r="D16" i="5"/>
  <c r="D44" i="2" s="1"/>
  <c r="E16" i="5"/>
  <c r="E44" i="2" s="1"/>
  <c r="D17" i="5"/>
  <c r="D46" i="2" s="1"/>
  <c r="E17" i="5"/>
  <c r="E46" i="2" s="1"/>
  <c r="D18" i="5"/>
  <c r="E18" i="5"/>
  <c r="D19" i="5"/>
  <c r="D78" i="2" s="1"/>
  <c r="E19" i="5"/>
  <c r="E78" i="2" s="1"/>
  <c r="D75" i="2"/>
  <c r="E20" i="5"/>
  <c r="E75" i="2" s="1"/>
  <c r="D71" i="2"/>
  <c r="E21" i="5"/>
  <c r="E71" i="2" s="1"/>
  <c r="D22" i="5"/>
  <c r="D66" i="2" s="1"/>
  <c r="E22" i="5"/>
  <c r="E66" i="2" s="1"/>
  <c r="D23" i="5"/>
  <c r="D61" i="2" s="1"/>
  <c r="E23" i="5"/>
  <c r="E61" i="2" s="1"/>
  <c r="E9" i="5"/>
  <c r="E8" i="2" s="1"/>
  <c r="D9" i="5"/>
  <c r="D8" i="2" s="1"/>
  <c r="F5" i="5"/>
  <c r="I3" i="1"/>
  <c r="D21" i="2" l="1"/>
  <c r="F21" i="2" s="1"/>
  <c r="A12" i="9"/>
  <c r="D37" i="2"/>
  <c r="F37" i="2" s="1"/>
  <c r="A16" i="9"/>
  <c r="D43" i="2"/>
  <c r="F43" i="2" s="1"/>
  <c r="A17" i="9"/>
  <c r="D51" i="2"/>
  <c r="A13" i="9"/>
  <c r="A10" i="9"/>
  <c r="D48" i="2"/>
  <c r="A14" i="9"/>
  <c r="D15" i="2"/>
  <c r="F15" i="2" s="1"/>
  <c r="A18" i="9"/>
  <c r="A11" i="9"/>
  <c r="A15" i="9"/>
  <c r="E51" i="2"/>
  <c r="I5" i="14"/>
  <c r="I5" i="16"/>
  <c r="I5" i="15"/>
  <c r="F123" i="2"/>
  <c r="F137" i="2"/>
  <c r="F115" i="2"/>
  <c r="Y8" i="1"/>
  <c r="AI7" i="6"/>
  <c r="AG8" i="1"/>
  <c r="AU7" i="6"/>
  <c r="AO8" i="1"/>
  <c r="BG7" i="6"/>
  <c r="K8" i="1"/>
  <c r="N7" i="6"/>
  <c r="S8" i="1"/>
  <c r="Z7" i="6"/>
  <c r="AA9" i="1"/>
  <c r="AL7" i="6"/>
  <c r="AI8" i="1"/>
  <c r="AX7" i="6"/>
  <c r="AQ8" i="1"/>
  <c r="BJ7" i="6"/>
  <c r="M8" i="1"/>
  <c r="Q7" i="6"/>
  <c r="AC9" i="1"/>
  <c r="AO7" i="6"/>
  <c r="AK8" i="1"/>
  <c r="BA7" i="6"/>
  <c r="AS8" i="1"/>
  <c r="BM7" i="6"/>
  <c r="H7" i="6"/>
  <c r="G8" i="1"/>
  <c r="O8" i="1"/>
  <c r="T7" i="6"/>
  <c r="W8" i="1"/>
  <c r="AF7" i="6"/>
  <c r="AM8" i="1"/>
  <c r="BD7" i="6"/>
  <c r="S12" i="1"/>
  <c r="Z7" i="14"/>
  <c r="U12" i="1"/>
  <c r="AC7" i="14"/>
  <c r="G12" i="1"/>
  <c r="H7" i="14"/>
  <c r="O12" i="1"/>
  <c r="T7" i="14"/>
  <c r="W12" i="1"/>
  <c r="AF7" i="14"/>
  <c r="Q12" i="1"/>
  <c r="W7" i="14"/>
  <c r="Y12" i="1"/>
  <c r="AI7" i="14"/>
  <c r="AG12" i="1"/>
  <c r="AU7" i="14"/>
  <c r="H15" i="1"/>
  <c r="H7" i="8"/>
  <c r="O7" i="1"/>
  <c r="T7" i="8"/>
  <c r="Q7" i="1"/>
  <c r="W7" i="8"/>
  <c r="K7" i="1"/>
  <c r="N7" i="8"/>
  <c r="S7" i="1"/>
  <c r="Z7" i="8"/>
  <c r="AA7" i="1"/>
  <c r="AL7" i="8"/>
  <c r="I7" i="1"/>
  <c r="K7" i="8"/>
  <c r="M7" i="1"/>
  <c r="Q7" i="8"/>
  <c r="U7" i="1"/>
  <c r="AC7" i="8"/>
  <c r="AQ10" i="1"/>
  <c r="H7" i="9"/>
  <c r="G10" i="1"/>
  <c r="AM10" i="1"/>
  <c r="BD7" i="9"/>
  <c r="K10" i="1"/>
  <c r="N7" i="9"/>
  <c r="AI10" i="1"/>
  <c r="AX7" i="9"/>
  <c r="AG9" i="1"/>
  <c r="AU7" i="9"/>
  <c r="AO10" i="1"/>
  <c r="BG7" i="9"/>
  <c r="M10" i="1"/>
  <c r="Q7" i="9"/>
  <c r="AK10" i="1"/>
  <c r="BA7" i="9"/>
  <c r="AS10" i="1"/>
  <c r="BM7" i="9"/>
  <c r="AF7" i="7"/>
  <c r="W6" i="1"/>
  <c r="A18" i="7"/>
  <c r="U8" i="1"/>
  <c r="AC7" i="6"/>
  <c r="U10" i="1"/>
  <c r="AC7" i="9"/>
  <c r="W7" i="1"/>
  <c r="W10" i="1"/>
  <c r="AF7" i="9"/>
  <c r="AG7" i="1"/>
  <c r="AU7" i="7"/>
  <c r="AG10" i="1"/>
  <c r="AU7" i="8"/>
  <c r="AE8" i="1"/>
  <c r="AR7" i="6"/>
  <c r="A20" i="4"/>
  <c r="AC8" i="1"/>
  <c r="AO7" i="9"/>
  <c r="Q8" i="1"/>
  <c r="W7" i="6"/>
  <c r="A18" i="4"/>
  <c r="S10" i="1"/>
  <c r="Z7" i="9"/>
  <c r="Q10" i="1"/>
  <c r="W7" i="9"/>
  <c r="I10" i="1"/>
  <c r="K7" i="9"/>
  <c r="A16" i="4"/>
  <c r="O5" i="1"/>
  <c r="O10" i="1"/>
  <c r="T7" i="9"/>
  <c r="K12" i="1"/>
  <c r="N7" i="14"/>
  <c r="M12" i="1"/>
  <c r="Q7" i="14"/>
  <c r="Y10" i="1"/>
  <c r="AI7" i="9"/>
  <c r="AA12" i="1"/>
  <c r="AL7" i="14"/>
  <c r="AE10" i="1"/>
  <c r="AR7" i="8"/>
  <c r="I8" i="1"/>
  <c r="I6" i="1"/>
  <c r="K7" i="7"/>
  <c r="H7" i="7"/>
  <c r="F120" i="2"/>
  <c r="F132" i="2"/>
  <c r="AE12" i="1"/>
  <c r="AR7" i="14"/>
  <c r="D67" i="2"/>
  <c r="F67" i="2" s="1"/>
  <c r="A20" i="8"/>
  <c r="AC7" i="1"/>
  <c r="AO7" i="8"/>
  <c r="A19" i="9"/>
  <c r="AE9" i="1"/>
  <c r="AR7" i="9"/>
  <c r="AE7" i="1"/>
  <c r="AR7" i="7"/>
  <c r="AC12" i="1"/>
  <c r="AO7" i="14"/>
  <c r="AC6" i="1"/>
  <c r="AO7" i="7"/>
  <c r="AA8" i="1"/>
  <c r="AL7" i="9"/>
  <c r="Y7" i="1"/>
  <c r="AI7" i="8"/>
  <c r="AA6" i="1"/>
  <c r="AL7" i="7"/>
  <c r="K7" i="6"/>
  <c r="I12" i="1"/>
  <c r="K7" i="14"/>
  <c r="F125" i="2"/>
  <c r="F131" i="2"/>
  <c r="F122" i="2"/>
  <c r="F114" i="2"/>
  <c r="F109" i="2"/>
  <c r="A18" i="3"/>
  <c r="A19" i="3"/>
  <c r="M11" i="1"/>
  <c r="Q7" i="3"/>
  <c r="U11" i="1"/>
  <c r="AC7" i="3"/>
  <c r="AC11" i="1"/>
  <c r="AO7" i="3"/>
  <c r="AK12" i="1"/>
  <c r="BA7" i="3"/>
  <c r="O11" i="1"/>
  <c r="T7" i="3"/>
  <c r="W11" i="1"/>
  <c r="AF7" i="3"/>
  <c r="AE11" i="1"/>
  <c r="AR7" i="3"/>
  <c r="AM12" i="1"/>
  <c r="BD7" i="3"/>
  <c r="I11" i="1"/>
  <c r="K7" i="3"/>
  <c r="Q11" i="1"/>
  <c r="W7" i="3"/>
  <c r="Y11" i="1"/>
  <c r="AI7" i="3"/>
  <c r="AG11" i="1"/>
  <c r="AU7" i="3"/>
  <c r="K11" i="1"/>
  <c r="N7" i="3"/>
  <c r="S11" i="1"/>
  <c r="Z7" i="3"/>
  <c r="AA11" i="1"/>
  <c r="AL7" i="3"/>
  <c r="A13" i="8"/>
  <c r="I5" i="7"/>
  <c r="Y6" i="1"/>
  <c r="AI7" i="7"/>
  <c r="AC7" i="7"/>
  <c r="S6" i="1"/>
  <c r="Z7" i="7"/>
  <c r="Q6" i="1"/>
  <c r="W7" i="7"/>
  <c r="O6" i="1"/>
  <c r="T7" i="7"/>
  <c r="M6" i="1"/>
  <c r="Q7" i="7"/>
  <c r="F129" i="2"/>
  <c r="F112" i="2"/>
  <c r="F118" i="2"/>
  <c r="F136" i="2"/>
  <c r="F135" i="2"/>
  <c r="A18" i="14"/>
  <c r="A22" i="14"/>
  <c r="D105" i="2"/>
  <c r="F105" i="2" s="1"/>
  <c r="A15" i="14"/>
  <c r="F127" i="2"/>
  <c r="F133" i="2"/>
  <c r="F110" i="2"/>
  <c r="F116" i="2"/>
  <c r="F113" i="2"/>
  <c r="F119" i="2"/>
  <c r="F130" i="2"/>
  <c r="G124" i="2"/>
  <c r="F124" i="2"/>
  <c r="F108" i="2"/>
  <c r="G121" i="2"/>
  <c r="F121" i="2"/>
  <c r="G128" i="2"/>
  <c r="F128" i="2"/>
  <c r="G134" i="2"/>
  <c r="F134" i="2"/>
  <c r="G111" i="2"/>
  <c r="F111" i="2"/>
  <c r="G117" i="2"/>
  <c r="F117" i="2"/>
  <c r="F126" i="2"/>
  <c r="F99" i="2"/>
  <c r="F63" i="2"/>
  <c r="F39" i="2"/>
  <c r="A16" i="8"/>
  <c r="A17" i="8"/>
  <c r="A22" i="8"/>
  <c r="E56" i="2"/>
  <c r="G56" i="2" s="1"/>
  <c r="F57" i="2"/>
  <c r="F48" i="2"/>
  <c r="A19" i="7"/>
  <c r="A16" i="7"/>
  <c r="AE5" i="1"/>
  <c r="AR7" i="5"/>
  <c r="AM5" i="1"/>
  <c r="BD7" i="5"/>
  <c r="W9" i="1"/>
  <c r="AF7" i="5"/>
  <c r="AS5" i="1"/>
  <c r="BM7" i="5"/>
  <c r="AK5" i="1"/>
  <c r="BA7" i="5"/>
  <c r="AC10" i="1"/>
  <c r="AO7" i="5"/>
  <c r="AQ5" i="1"/>
  <c r="BJ7" i="5"/>
  <c r="AI5" i="1"/>
  <c r="AX7" i="5"/>
  <c r="AA10" i="1"/>
  <c r="AL7" i="5"/>
  <c r="AG5" i="1"/>
  <c r="AU7" i="5"/>
  <c r="A23" i="14"/>
  <c r="A17" i="14"/>
  <c r="D102" i="2"/>
  <c r="G102" i="2" s="1"/>
  <c r="A23" i="3"/>
  <c r="K5" i="1"/>
  <c r="N7" i="4"/>
  <c r="AA5" i="1"/>
  <c r="AL7" i="4"/>
  <c r="AI7" i="1"/>
  <c r="AX7" i="4"/>
  <c r="D59" i="2"/>
  <c r="F59" i="2" s="1"/>
  <c r="D60" i="2"/>
  <c r="F60" i="2" s="1"/>
  <c r="S5" i="1"/>
  <c r="Z7" i="4"/>
  <c r="G5" i="1"/>
  <c r="Y5" i="1"/>
  <c r="I5" i="1"/>
  <c r="K7" i="4"/>
  <c r="Q5" i="1"/>
  <c r="W7" i="4"/>
  <c r="AC5" i="1"/>
  <c r="AO7" i="4"/>
  <c r="M5" i="1"/>
  <c r="Q7" i="4"/>
  <c r="AK7" i="1"/>
  <c r="BA7" i="4"/>
  <c r="AG6" i="1"/>
  <c r="A22" i="4"/>
  <c r="AC7" i="4"/>
  <c r="W5" i="1"/>
  <c r="AF7" i="4"/>
  <c r="AE6" i="1"/>
  <c r="AR7" i="4"/>
  <c r="AM7" i="1"/>
  <c r="BD7" i="4"/>
  <c r="A17" i="4"/>
  <c r="A15" i="4"/>
  <c r="Y9" i="1"/>
  <c r="AI7" i="5"/>
  <c r="S9" i="1"/>
  <c r="Z7" i="5"/>
  <c r="Q9" i="1"/>
  <c r="W7" i="5"/>
  <c r="M9" i="1"/>
  <c r="Q7" i="5"/>
  <c r="K9" i="1"/>
  <c r="N7" i="5"/>
  <c r="I9" i="1"/>
  <c r="K7" i="5"/>
  <c r="G9" i="1"/>
  <c r="H7" i="5"/>
  <c r="F93" i="2"/>
  <c r="F83" i="2"/>
  <c r="F88" i="2"/>
  <c r="D89" i="2"/>
  <c r="F89" i="2" s="1"/>
  <c r="A16" i="3"/>
  <c r="D92" i="2"/>
  <c r="G92" i="2" s="1"/>
  <c r="D94" i="2"/>
  <c r="F94" i="2" s="1"/>
  <c r="E101" i="2"/>
  <c r="G101" i="2" s="1"/>
  <c r="D104" i="2"/>
  <c r="F104" i="2" s="1"/>
  <c r="A21" i="14"/>
  <c r="D106" i="2"/>
  <c r="F106" i="2" s="1"/>
  <c r="A22" i="3"/>
  <c r="D91" i="2"/>
  <c r="F91" i="2" s="1"/>
  <c r="A20" i="3"/>
  <c r="D81" i="2"/>
  <c r="F81" i="2" s="1"/>
  <c r="D62" i="2"/>
  <c r="F62" i="2" s="1"/>
  <c r="A23" i="8"/>
  <c r="E41" i="2"/>
  <c r="G41" i="2" s="1"/>
  <c r="F19" i="2"/>
  <c r="D72" i="2"/>
  <c r="F72" i="2" s="1"/>
  <c r="A18" i="8"/>
  <c r="D55" i="2"/>
  <c r="F55" i="2" s="1"/>
  <c r="A18" i="6"/>
  <c r="A22" i="6"/>
  <c r="A20" i="6"/>
  <c r="A19" i="6"/>
  <c r="A17" i="6"/>
  <c r="D68" i="2"/>
  <c r="F68" i="2" s="1"/>
  <c r="A22" i="7"/>
  <c r="A23" i="7"/>
  <c r="D50" i="2"/>
  <c r="F50" i="2" s="1"/>
  <c r="A20" i="7"/>
  <c r="F70" i="2"/>
  <c r="F20" i="2"/>
  <c r="D74" i="2"/>
  <c r="F74" i="2" s="1"/>
  <c r="A21" i="4"/>
  <c r="AT15" i="1"/>
  <c r="AJ15" i="1"/>
  <c r="A19" i="4"/>
  <c r="AN15" i="1"/>
  <c r="F64" i="2"/>
  <c r="AB15" i="1"/>
  <c r="D69" i="2"/>
  <c r="G69" i="2" s="1"/>
  <c r="AL15" i="1"/>
  <c r="A14" i="5"/>
  <c r="AR15" i="1"/>
  <c r="F75" i="2"/>
  <c r="F84" i="2"/>
  <c r="A19" i="8"/>
  <c r="D76" i="2"/>
  <c r="F76" i="2" s="1"/>
  <c r="D33" i="2"/>
  <c r="F33" i="2" s="1"/>
  <c r="D35" i="2"/>
  <c r="G35" i="2" s="1"/>
  <c r="A17" i="7"/>
  <c r="F95" i="2"/>
  <c r="F18" i="2"/>
  <c r="A15" i="6"/>
  <c r="F9" i="2"/>
  <c r="F44" i="2"/>
  <c r="F78" i="2"/>
  <c r="F66" i="2"/>
  <c r="F14" i="2"/>
  <c r="F32" i="2"/>
  <c r="F11" i="2"/>
  <c r="F86" i="2"/>
  <c r="F58" i="2"/>
  <c r="F87" i="2"/>
  <c r="F103" i="2"/>
  <c r="F30" i="2"/>
  <c r="F31" i="2"/>
  <c r="F79" i="2"/>
  <c r="F71" i="2"/>
  <c r="F46" i="2"/>
  <c r="F8" i="2"/>
  <c r="F38" i="2"/>
  <c r="F73" i="2"/>
  <c r="F29" i="2"/>
  <c r="F34" i="2"/>
  <c r="F40" i="2"/>
  <c r="F65" i="2"/>
  <c r="F61" i="2"/>
  <c r="F52" i="2"/>
  <c r="F77" i="2"/>
  <c r="F90" i="2"/>
  <c r="F4" i="2"/>
  <c r="F97" i="2"/>
  <c r="F3" i="2"/>
  <c r="F2" i="2"/>
  <c r="F27" i="2"/>
  <c r="P15" i="1"/>
  <c r="AD15" i="1"/>
  <c r="X15" i="1"/>
  <c r="AF15" i="1"/>
  <c r="Z15" i="1"/>
  <c r="AH15" i="1"/>
  <c r="G103" i="2"/>
  <c r="A14" i="14"/>
  <c r="D96" i="2"/>
  <c r="A15" i="7"/>
  <c r="D53" i="2"/>
  <c r="A23" i="5"/>
  <c r="A22" i="5"/>
  <c r="G108" i="2"/>
  <c r="G135" i="2"/>
  <c r="G122" i="2"/>
  <c r="G61" i="2"/>
  <c r="G70" i="2"/>
  <c r="G77" i="2"/>
  <c r="G64" i="2"/>
  <c r="G38" i="2"/>
  <c r="G126" i="2"/>
  <c r="G136" i="2"/>
  <c r="G132" i="2"/>
  <c r="G113" i="2"/>
  <c r="G109" i="2"/>
  <c r="G119" i="2"/>
  <c r="G115" i="2"/>
  <c r="G63" i="2"/>
  <c r="G130" i="2"/>
  <c r="G87" i="2"/>
  <c r="G71" i="2"/>
  <c r="A21" i="5"/>
  <c r="A20" i="5"/>
  <c r="G78" i="2"/>
  <c r="A19" i="5"/>
  <c r="T15" i="1"/>
  <c r="R15" i="1"/>
  <c r="A12" i="7"/>
  <c r="D54" i="2"/>
  <c r="A14" i="6"/>
  <c r="A14" i="4"/>
  <c r="A15" i="8"/>
  <c r="D45" i="2"/>
  <c r="A9" i="6"/>
  <c r="A11" i="6"/>
  <c r="D7" i="2"/>
  <c r="A12" i="6"/>
  <c r="E3" i="4"/>
  <c r="F5" i="1" s="1"/>
  <c r="A14" i="7"/>
  <c r="D49" i="2"/>
  <c r="A11" i="7"/>
  <c r="A13" i="7"/>
  <c r="D3" i="7"/>
  <c r="A11" i="3"/>
  <c r="A14" i="3"/>
  <c r="D82" i="2"/>
  <c r="G48" i="2"/>
  <c r="E3" i="9"/>
  <c r="F10" i="1" s="1"/>
  <c r="D36" i="2"/>
  <c r="G66" i="2"/>
  <c r="G75" i="2"/>
  <c r="G58" i="2"/>
  <c r="G37" i="2"/>
  <c r="G90" i="2"/>
  <c r="G129" i="2"/>
  <c r="G125" i="2"/>
  <c r="G131" i="2"/>
  <c r="G112" i="2"/>
  <c r="G118" i="2"/>
  <c r="G114" i="2"/>
  <c r="G31" i="2"/>
  <c r="G39" i="2"/>
  <c r="G57" i="2"/>
  <c r="A18" i="5"/>
  <c r="G83" i="2"/>
  <c r="A13" i="3"/>
  <c r="A12" i="3"/>
  <c r="G84" i="2"/>
  <c r="E85" i="2"/>
  <c r="G85" i="2" s="1"/>
  <c r="G86" i="2"/>
  <c r="A10" i="3"/>
  <c r="E3" i="3"/>
  <c r="F11" i="1" s="1"/>
  <c r="G93" i="2"/>
  <c r="A9" i="3"/>
  <c r="G79" i="2"/>
  <c r="G88" i="2"/>
  <c r="G95" i="2"/>
  <c r="G127" i="2"/>
  <c r="G137" i="2"/>
  <c r="G133" i="2"/>
  <c r="G110" i="2"/>
  <c r="G120" i="2"/>
  <c r="G116" i="2"/>
  <c r="G123" i="2"/>
  <c r="G65" i="2"/>
  <c r="G34" i="2"/>
  <c r="G73" i="2"/>
  <c r="G19" i="2"/>
  <c r="A14" i="8"/>
  <c r="E3" i="8"/>
  <c r="F7" i="1" s="1"/>
  <c r="A13" i="4"/>
  <c r="G20" i="2"/>
  <c r="G3" i="2"/>
  <c r="A12" i="4"/>
  <c r="G2" i="2"/>
  <c r="A11" i="4"/>
  <c r="D3" i="4"/>
  <c r="G27" i="2"/>
  <c r="A10" i="4"/>
  <c r="L5" i="1"/>
  <c r="L15" i="1" s="1"/>
  <c r="G4" i="2"/>
  <c r="A9" i="4"/>
  <c r="D42" i="2"/>
  <c r="A12" i="8"/>
  <c r="D6" i="2"/>
  <c r="A11" i="8"/>
  <c r="D10" i="2"/>
  <c r="G29" i="2"/>
  <c r="A10" i="8"/>
  <c r="A9" i="8"/>
  <c r="D3" i="8"/>
  <c r="G21" i="2"/>
  <c r="D24" i="2"/>
  <c r="D23" i="2"/>
  <c r="J7" i="1"/>
  <c r="E12" i="2"/>
  <c r="G12" i="2" s="1"/>
  <c r="J10" i="1"/>
  <c r="A9" i="9"/>
  <c r="D26" i="2"/>
  <c r="D3" i="9"/>
  <c r="A16" i="5"/>
  <c r="G44" i="2"/>
  <c r="G46" i="2"/>
  <c r="A17" i="5"/>
  <c r="D28" i="2"/>
  <c r="A15" i="5"/>
  <c r="G52" i="2"/>
  <c r="G30" i="2"/>
  <c r="A13" i="5"/>
  <c r="G9" i="2"/>
  <c r="A12" i="5"/>
  <c r="G40" i="2"/>
  <c r="A11" i="5"/>
  <c r="G14" i="2"/>
  <c r="A10" i="5"/>
  <c r="G8" i="2"/>
  <c r="A9" i="5"/>
  <c r="D13" i="2"/>
  <c r="D17" i="2"/>
  <c r="D25" i="2"/>
  <c r="G32" i="2"/>
  <c r="A10" i="7"/>
  <c r="G18" i="2"/>
  <c r="E3" i="7"/>
  <c r="F6" i="1" s="1"/>
  <c r="K6" i="1"/>
  <c r="A9" i="7"/>
  <c r="A13" i="6"/>
  <c r="D16" i="2"/>
  <c r="D5" i="2"/>
  <c r="E3" i="6"/>
  <c r="F8" i="1" s="1"/>
  <c r="A10" i="6"/>
  <c r="D22" i="2"/>
  <c r="G11" i="2"/>
  <c r="D3" i="6"/>
  <c r="G97" i="2"/>
  <c r="A13" i="14"/>
  <c r="A12" i="14"/>
  <c r="D98" i="2"/>
  <c r="G99" i="2"/>
  <c r="A11" i="14"/>
  <c r="A10" i="14"/>
  <c r="D100" i="2"/>
  <c r="A9" i="14"/>
  <c r="E3" i="14"/>
  <c r="F12" i="1" s="1"/>
  <c r="D3" i="14"/>
  <c r="D107" i="2"/>
  <c r="N11" i="1"/>
  <c r="N15" i="1" s="1"/>
  <c r="D3" i="3"/>
  <c r="D80" i="2"/>
  <c r="AP5" i="1"/>
  <c r="AP15" i="1" s="1"/>
  <c r="AO5" i="1"/>
  <c r="V9" i="1"/>
  <c r="V15" i="1" s="1"/>
  <c r="U9" i="1"/>
  <c r="I5" i="8"/>
  <c r="E13" i="1"/>
  <c r="I5" i="4"/>
  <c r="I5" i="6"/>
  <c r="I5" i="3"/>
  <c r="I5" i="9"/>
  <c r="D3" i="5"/>
  <c r="AU14" i="1"/>
  <c r="I5" i="5"/>
  <c r="E3" i="5"/>
  <c r="F9" i="1" s="1"/>
  <c r="K3" i="1"/>
  <c r="G43" i="2" l="1"/>
  <c r="C22" i="9"/>
  <c r="C21" i="9"/>
  <c r="C20" i="9"/>
  <c r="C23" i="9"/>
  <c r="G51" i="2"/>
  <c r="G15" i="2"/>
  <c r="F51" i="2"/>
  <c r="AS15" i="1"/>
  <c r="AO15" i="1"/>
  <c r="E1" i="7"/>
  <c r="D6" i="1" s="1"/>
  <c r="C23" i="8"/>
  <c r="C57" i="2" s="1"/>
  <c r="C22" i="8"/>
  <c r="C62" i="2" s="1"/>
  <c r="C20" i="8"/>
  <c r="C72" i="2" s="1"/>
  <c r="C21" i="8"/>
  <c r="C67" i="2" s="1"/>
  <c r="C3" i="8"/>
  <c r="C23" i="7"/>
  <c r="C58" i="2" s="1"/>
  <c r="C16" i="7"/>
  <c r="C35" i="2" s="1"/>
  <c r="C17" i="7"/>
  <c r="C31" i="2" s="1"/>
  <c r="C18" i="7"/>
  <c r="C33" i="2" s="1"/>
  <c r="C19" i="7"/>
  <c r="C50" i="2" s="1"/>
  <c r="C20" i="7"/>
  <c r="C73" i="2" s="1"/>
  <c r="C21" i="7"/>
  <c r="C68" i="2" s="1"/>
  <c r="C22" i="7"/>
  <c r="C63" i="2" s="1"/>
  <c r="C23" i="4"/>
  <c r="C59" i="2" s="1"/>
  <c r="C18" i="4"/>
  <c r="C60" i="2" s="1"/>
  <c r="C17" i="4"/>
  <c r="C64" i="2" s="1"/>
  <c r="C22" i="4"/>
  <c r="C65" i="2" s="1"/>
  <c r="C19" i="4"/>
  <c r="C77" i="2" s="1"/>
  <c r="C20" i="4"/>
  <c r="C74" i="2" s="1"/>
  <c r="C21" i="4"/>
  <c r="C70" i="2" s="1"/>
  <c r="L5" i="15"/>
  <c r="M3" i="1"/>
  <c r="L5" i="16"/>
  <c r="C18" i="14"/>
  <c r="C106" i="2" s="1"/>
  <c r="C19" i="14"/>
  <c r="C105" i="2" s="1"/>
  <c r="C20" i="14"/>
  <c r="C104" i="2" s="1"/>
  <c r="C23" i="14"/>
  <c r="C101" i="2" s="1"/>
  <c r="C22" i="14"/>
  <c r="C102" i="2" s="1"/>
  <c r="C21" i="14"/>
  <c r="C103" i="2" s="1"/>
  <c r="C16" i="14"/>
  <c r="C17" i="14"/>
  <c r="C94" i="2" s="1"/>
  <c r="AQ15" i="1"/>
  <c r="C14" i="6"/>
  <c r="C39" i="2" s="1"/>
  <c r="C3" i="6"/>
  <c r="C3" i="9"/>
  <c r="AI15" i="1"/>
  <c r="G67" i="2"/>
  <c r="C19" i="9"/>
  <c r="C55" i="2" s="1"/>
  <c r="E1" i="6"/>
  <c r="D8" i="1" s="1"/>
  <c r="AM15" i="1"/>
  <c r="C16" i="3"/>
  <c r="C81" i="2" s="1"/>
  <c r="C15" i="3"/>
  <c r="H7" i="3"/>
  <c r="E1" i="3" s="1"/>
  <c r="D11" i="1" s="1"/>
  <c r="C3" i="7"/>
  <c r="C3" i="3"/>
  <c r="C12" i="14"/>
  <c r="C98" i="2" s="1"/>
  <c r="C9" i="14"/>
  <c r="C107" i="2" s="1"/>
  <c r="C11" i="14"/>
  <c r="C99" i="2" s="1"/>
  <c r="C13" i="14"/>
  <c r="C97" i="2" s="1"/>
  <c r="C15" i="14"/>
  <c r="C95" i="2" s="1"/>
  <c r="C10" i="14"/>
  <c r="C100" i="2" s="1"/>
  <c r="C14" i="14"/>
  <c r="C96" i="2" s="1"/>
  <c r="E1" i="8"/>
  <c r="D7" i="1" s="1"/>
  <c r="E1" i="9"/>
  <c r="D10" i="1" s="1"/>
  <c r="E1" i="14"/>
  <c r="D12" i="1" s="1"/>
  <c r="C21" i="5"/>
  <c r="C71" i="2" s="1"/>
  <c r="C15" i="4"/>
  <c r="C38" i="2" s="1"/>
  <c r="C16" i="4"/>
  <c r="C69" i="2" s="1"/>
  <c r="C17" i="8"/>
  <c r="C56" i="2" s="1"/>
  <c r="C18" i="8"/>
  <c r="C79" i="2" s="1"/>
  <c r="C19" i="8"/>
  <c r="C76" i="2" s="1"/>
  <c r="AC15" i="1"/>
  <c r="G89" i="2"/>
  <c r="AE15" i="1"/>
  <c r="O15" i="1"/>
  <c r="AG15" i="1"/>
  <c r="I15" i="1"/>
  <c r="W15" i="1"/>
  <c r="AA15" i="1"/>
  <c r="AK15" i="1"/>
  <c r="Y15" i="1"/>
  <c r="U15" i="1"/>
  <c r="Q15" i="1"/>
  <c r="E1" i="4"/>
  <c r="D5" i="1" s="1"/>
  <c r="M15" i="1"/>
  <c r="G15" i="1"/>
  <c r="F56" i="2"/>
  <c r="G68" i="2"/>
  <c r="G60" i="2"/>
  <c r="F102" i="2"/>
  <c r="G50" i="2"/>
  <c r="G72" i="2"/>
  <c r="G105" i="2"/>
  <c r="G81" i="2"/>
  <c r="C17" i="6"/>
  <c r="C18" i="6"/>
  <c r="C19" i="6"/>
  <c r="C20" i="6"/>
  <c r="C21" i="6"/>
  <c r="C22" i="6"/>
  <c r="C23" i="6"/>
  <c r="C16" i="6"/>
  <c r="G94" i="2"/>
  <c r="F69" i="2"/>
  <c r="F101" i="2"/>
  <c r="G62" i="2"/>
  <c r="G33" i="2"/>
  <c r="F35" i="2"/>
  <c r="E1" i="5"/>
  <c r="D9" i="1" s="1"/>
  <c r="G106" i="2"/>
  <c r="G104" i="2"/>
  <c r="F92" i="2"/>
  <c r="G59" i="2"/>
  <c r="S15" i="1"/>
  <c r="G74" i="2"/>
  <c r="K15" i="1"/>
  <c r="G91" i="2"/>
  <c r="F41" i="2"/>
  <c r="E11" i="1"/>
  <c r="C14" i="3"/>
  <c r="C82" i="2" s="1"/>
  <c r="C10" i="3"/>
  <c r="C86" i="2" s="1"/>
  <c r="C13" i="3"/>
  <c r="C83" i="2" s="1"/>
  <c r="C11" i="3"/>
  <c r="C85" i="2" s="1"/>
  <c r="C9" i="3"/>
  <c r="C93" i="2" s="1"/>
  <c r="C12" i="3"/>
  <c r="C84" i="2" s="1"/>
  <c r="F85" i="2"/>
  <c r="E10" i="1"/>
  <c r="C17" i="9"/>
  <c r="C43" i="2" s="1"/>
  <c r="C12" i="9"/>
  <c r="C21" i="2" s="1"/>
  <c r="C10" i="9"/>
  <c r="C23" i="2" s="1"/>
  <c r="C18" i="9"/>
  <c r="C15" i="2" s="1"/>
  <c r="C15" i="9"/>
  <c r="C36" i="2" s="1"/>
  <c r="C11" i="9"/>
  <c r="C24" i="2" s="1"/>
  <c r="C9" i="9"/>
  <c r="C26" i="2" s="1"/>
  <c r="C13" i="9"/>
  <c r="C51" i="2" s="1"/>
  <c r="C14" i="9"/>
  <c r="C48" i="2" s="1"/>
  <c r="C16" i="9"/>
  <c r="C37" i="2" s="1"/>
  <c r="G55" i="2"/>
  <c r="G76" i="2"/>
  <c r="E7" i="1"/>
  <c r="C9" i="8"/>
  <c r="C12" i="2" s="1"/>
  <c r="C11" i="8"/>
  <c r="C10" i="2" s="1"/>
  <c r="C13" i="8"/>
  <c r="C42" i="2" s="1"/>
  <c r="C15" i="8"/>
  <c r="C45" i="2" s="1"/>
  <c r="C10" i="8"/>
  <c r="C29" i="2" s="1"/>
  <c r="C12" i="8"/>
  <c r="C6" i="2" s="1"/>
  <c r="C14" i="8"/>
  <c r="C19" i="2" s="1"/>
  <c r="C16" i="8"/>
  <c r="C41" i="2" s="1"/>
  <c r="E8" i="1"/>
  <c r="C10" i="6"/>
  <c r="C22" i="2" s="1"/>
  <c r="C12" i="6"/>
  <c r="C5" i="2" s="1"/>
  <c r="C15" i="6"/>
  <c r="C54" i="2" s="1"/>
  <c r="C11" i="6"/>
  <c r="C7" i="2" s="1"/>
  <c r="C13" i="6"/>
  <c r="C16" i="2" s="1"/>
  <c r="C9" i="6"/>
  <c r="C11" i="2" s="1"/>
  <c r="E6" i="1"/>
  <c r="C13" i="7"/>
  <c r="C13" i="2" s="1"/>
  <c r="C14" i="7"/>
  <c r="C49" i="2" s="1"/>
  <c r="C15" i="7"/>
  <c r="C53" i="2" s="1"/>
  <c r="C9" i="7"/>
  <c r="C18" i="2" s="1"/>
  <c r="C10" i="7"/>
  <c r="C32" i="2" s="1"/>
  <c r="C11" i="7"/>
  <c r="C25" i="2" s="1"/>
  <c r="C12" i="7"/>
  <c r="C17" i="2" s="1"/>
  <c r="E9" i="1"/>
  <c r="C11" i="5"/>
  <c r="C40" i="2" s="1"/>
  <c r="C19" i="5"/>
  <c r="C78" i="2" s="1"/>
  <c r="C12" i="5"/>
  <c r="C9" i="2" s="1"/>
  <c r="C20" i="5"/>
  <c r="C75" i="2" s="1"/>
  <c r="C13" i="5"/>
  <c r="C30" i="2" s="1"/>
  <c r="C14" i="5"/>
  <c r="C28" i="2" s="1"/>
  <c r="C22" i="5"/>
  <c r="C66" i="2" s="1"/>
  <c r="C15" i="5"/>
  <c r="C52" i="2" s="1"/>
  <c r="C23" i="5"/>
  <c r="C61" i="2" s="1"/>
  <c r="C16" i="5"/>
  <c r="C44" i="2" s="1"/>
  <c r="C9" i="5"/>
  <c r="C8" i="2" s="1"/>
  <c r="C17" i="5"/>
  <c r="C46" i="2" s="1"/>
  <c r="C10" i="5"/>
  <c r="C14" i="2" s="1"/>
  <c r="C18" i="5"/>
  <c r="G22" i="2"/>
  <c r="F22" i="2"/>
  <c r="G24" i="2"/>
  <c r="F24" i="2"/>
  <c r="G36" i="2"/>
  <c r="F36" i="2"/>
  <c r="G80" i="2"/>
  <c r="F80" i="2"/>
  <c r="G54" i="2"/>
  <c r="F54" i="2"/>
  <c r="G26" i="2"/>
  <c r="F26" i="2"/>
  <c r="G7" i="2"/>
  <c r="F7" i="2"/>
  <c r="G5" i="2"/>
  <c r="F5" i="2"/>
  <c r="F12" i="2"/>
  <c r="G10" i="2"/>
  <c r="F10" i="2"/>
  <c r="G28" i="2"/>
  <c r="F28" i="2"/>
  <c r="G16" i="2"/>
  <c r="F16" i="2"/>
  <c r="G25" i="2"/>
  <c r="F25" i="2"/>
  <c r="G6" i="2"/>
  <c r="F6" i="2"/>
  <c r="G45" i="2"/>
  <c r="F45" i="2"/>
  <c r="G17" i="2"/>
  <c r="F17" i="2"/>
  <c r="G49" i="2"/>
  <c r="F49" i="2"/>
  <c r="G53" i="2"/>
  <c r="F53" i="2"/>
  <c r="G13" i="2"/>
  <c r="F13" i="2"/>
  <c r="G23" i="2"/>
  <c r="F23" i="2"/>
  <c r="G42" i="2"/>
  <c r="F42" i="2"/>
  <c r="G82" i="2"/>
  <c r="F82" i="2"/>
  <c r="C3" i="4"/>
  <c r="G98" i="2"/>
  <c r="F98" i="2"/>
  <c r="G96" i="2"/>
  <c r="F96" i="2"/>
  <c r="G100" i="2"/>
  <c r="F100" i="2"/>
  <c r="G107" i="2"/>
  <c r="F107" i="2"/>
  <c r="E12" i="1"/>
  <c r="E5" i="1"/>
  <c r="C14" i="4"/>
  <c r="C34" i="2" s="1"/>
  <c r="C9" i="4"/>
  <c r="C4" i="2" s="1"/>
  <c r="C13" i="4"/>
  <c r="C20" i="2" s="1"/>
  <c r="C10" i="4"/>
  <c r="C27" i="2" s="1"/>
  <c r="C11" i="4"/>
  <c r="C2" i="2" s="1"/>
  <c r="C12" i="4"/>
  <c r="C3" i="2" s="1"/>
  <c r="J15" i="1"/>
  <c r="L5" i="3"/>
  <c r="L5" i="9"/>
  <c r="L5" i="6"/>
  <c r="L5" i="4"/>
  <c r="L5" i="7"/>
  <c r="L5" i="14"/>
  <c r="L5" i="8"/>
  <c r="C3" i="5"/>
  <c r="AU13" i="1"/>
  <c r="L5" i="5"/>
  <c r="O5" i="16" l="1"/>
  <c r="O5" i="15"/>
  <c r="C13" i="1"/>
  <c r="AU6" i="1"/>
  <c r="C8" i="1"/>
  <c r="C6" i="1"/>
  <c r="C7" i="1"/>
  <c r="C12" i="1"/>
  <c r="C5" i="1"/>
  <c r="C10" i="1"/>
  <c r="C9" i="1"/>
  <c r="C11" i="1"/>
  <c r="AU12" i="1"/>
  <c r="C14" i="1"/>
  <c r="O5" i="3"/>
  <c r="O5" i="9"/>
  <c r="O5" i="6"/>
  <c r="O5" i="4"/>
  <c r="O5" i="14"/>
  <c r="O5" i="8"/>
  <c r="O5" i="7"/>
  <c r="AU5" i="1"/>
  <c r="AU7" i="1"/>
  <c r="AU10" i="1"/>
  <c r="O5" i="5"/>
  <c r="O3" i="1"/>
  <c r="AU9" i="1"/>
  <c r="AU8" i="1"/>
  <c r="AU11" i="1"/>
  <c r="R5" i="16" l="1"/>
  <c r="R5" i="15"/>
  <c r="AU15" i="1"/>
  <c r="R5" i="6"/>
  <c r="R5" i="4"/>
  <c r="Q3" i="1"/>
  <c r="R5" i="3"/>
  <c r="R5" i="8"/>
  <c r="R5" i="7"/>
  <c r="R5" i="14"/>
  <c r="R5" i="9"/>
  <c r="R5" i="5"/>
  <c r="U5" i="16" l="1"/>
  <c r="U5" i="15"/>
  <c r="U5" i="4"/>
  <c r="U5" i="6"/>
  <c r="U5" i="8"/>
  <c r="U5" i="7"/>
  <c r="U5" i="14"/>
  <c r="U5" i="9"/>
  <c r="U5" i="3"/>
  <c r="S3" i="1"/>
  <c r="U5" i="5"/>
  <c r="X5" i="16" l="1"/>
  <c r="X5" i="15"/>
  <c r="U3" i="1"/>
  <c r="X5" i="4"/>
  <c r="X5" i="8"/>
  <c r="X5" i="7"/>
  <c r="X5" i="6"/>
  <c r="X5" i="14"/>
  <c r="X5" i="9"/>
  <c r="X5" i="3"/>
  <c r="X5" i="5"/>
  <c r="AA5" i="16" l="1"/>
  <c r="AA5" i="15"/>
  <c r="AA5" i="8"/>
  <c r="AA5" i="7"/>
  <c r="AA5" i="14"/>
  <c r="AA5" i="9"/>
  <c r="AA5" i="3"/>
  <c r="AA5" i="4"/>
  <c r="AA5" i="6"/>
  <c r="W3" i="1"/>
  <c r="AA5" i="5"/>
  <c r="AD5" i="16" l="1"/>
  <c r="AD5" i="15"/>
  <c r="AD5" i="7"/>
  <c r="AD5" i="14"/>
  <c r="AD5" i="9"/>
  <c r="AD5" i="3"/>
  <c r="AD5" i="8"/>
  <c r="AD5" i="6"/>
  <c r="AD5" i="4"/>
  <c r="AD5" i="5"/>
  <c r="AG5" i="16" l="1"/>
  <c r="AG5" i="15"/>
  <c r="AG5" i="14"/>
  <c r="AG5" i="9"/>
  <c r="AG5" i="3"/>
  <c r="AG5" i="6"/>
  <c r="AG5" i="8"/>
  <c r="AG5" i="7"/>
  <c r="AG5" i="4"/>
  <c r="AA3" i="1"/>
  <c r="AG5" i="5"/>
  <c r="AJ5" i="15" l="1"/>
  <c r="AJ5" i="16"/>
  <c r="AJ5" i="3"/>
  <c r="AJ5" i="14"/>
  <c r="AJ5" i="6"/>
  <c r="AJ5" i="4"/>
  <c r="AJ5" i="7"/>
  <c r="AJ5" i="8"/>
  <c r="AJ5" i="9"/>
  <c r="AC3" i="1"/>
  <c r="AJ5" i="5"/>
  <c r="AM5" i="15" l="1"/>
  <c r="AM5" i="16"/>
  <c r="AM5" i="3"/>
  <c r="AM5" i="6"/>
  <c r="AM5" i="4"/>
  <c r="AM5" i="14"/>
  <c r="AM5" i="8"/>
  <c r="AM5" i="9"/>
  <c r="AM5" i="7"/>
  <c r="AM5" i="5"/>
  <c r="AE3" i="1"/>
  <c r="AP5" i="16" l="1"/>
  <c r="AP5" i="15"/>
  <c r="AP5" i="6"/>
  <c r="AP5" i="4"/>
  <c r="AP5" i="5"/>
  <c r="AP5" i="8"/>
  <c r="AP5" i="7"/>
  <c r="AP5" i="3"/>
  <c r="AP5" i="14"/>
  <c r="AP5" i="9"/>
  <c r="AG3" i="1"/>
  <c r="AS5" i="16" l="1"/>
  <c r="AS5" i="15"/>
  <c r="AS5" i="4"/>
  <c r="AS5" i="5"/>
  <c r="AS5" i="8"/>
  <c r="AS5" i="6"/>
  <c r="AS5" i="7"/>
  <c r="AS5" i="3"/>
  <c r="AS5" i="14"/>
  <c r="AS5" i="9"/>
  <c r="AI3" i="1"/>
  <c r="AV5" i="3" l="1"/>
  <c r="AV5" i="16"/>
  <c r="AV5" i="15"/>
  <c r="AV5" i="5"/>
  <c r="AV5" i="8"/>
  <c r="AV5" i="7"/>
  <c r="AV5" i="14"/>
  <c r="AV5" i="9"/>
  <c r="AV5" i="4"/>
  <c r="AV5" i="6"/>
  <c r="AK3" i="1"/>
  <c r="AY5" i="16" l="1"/>
  <c r="AY5" i="15"/>
  <c r="AY5" i="3"/>
  <c r="AY5" i="6"/>
  <c r="AY5" i="4"/>
  <c r="AY5" i="14"/>
  <c r="AY5" i="9"/>
  <c r="AM3" i="1"/>
  <c r="AY5" i="8"/>
  <c r="AY5" i="5"/>
  <c r="AY5" i="7"/>
  <c r="BB5" i="16" l="1"/>
  <c r="BB5" i="15"/>
  <c r="BB5" i="3"/>
  <c r="BB5" i="6"/>
  <c r="BB5" i="4"/>
  <c r="BB5" i="8"/>
  <c r="BB5" i="5"/>
  <c r="BB5" i="14"/>
  <c r="BB5" i="7"/>
  <c r="BB5" i="9"/>
  <c r="AO3" i="1"/>
  <c r="AQ3" i="1" l="1"/>
  <c r="BE5" i="15"/>
  <c r="BE5" i="16"/>
  <c r="BE5" i="6"/>
  <c r="BE5" i="4"/>
  <c r="BE5" i="8"/>
  <c r="BE5" i="5"/>
  <c r="BE5" i="3"/>
  <c r="BE5" i="7"/>
  <c r="BE5" i="14"/>
  <c r="BE5" i="9"/>
  <c r="BH5" i="4"/>
  <c r="BH5" i="8"/>
  <c r="BH5" i="5"/>
  <c r="BH5" i="7"/>
  <c r="BH5" i="14"/>
  <c r="BH5" i="9"/>
  <c r="BH5" i="3"/>
  <c r="BH5" i="6"/>
  <c r="AS3" i="1"/>
  <c r="BN5" i="16" l="1"/>
  <c r="BK5" i="16"/>
  <c r="BK5" i="15"/>
  <c r="BH5" i="16"/>
  <c r="BH5" i="15"/>
  <c r="BN5" i="15"/>
  <c r="BK5" i="4"/>
  <c r="BK5" i="8"/>
  <c r="BK5" i="5"/>
  <c r="BK5" i="7"/>
  <c r="BK5" i="14"/>
  <c r="BK5" i="9"/>
  <c r="BK5" i="6"/>
  <c r="BK5" i="3"/>
</calcChain>
</file>

<file path=xl/sharedStrings.xml><?xml version="1.0" encoding="utf-8"?>
<sst xmlns="http://schemas.openxmlformats.org/spreadsheetml/2006/main" count="1135" uniqueCount="249">
  <si>
    <t>Name</t>
  </si>
  <si>
    <t>% Win</t>
  </si>
  <si>
    <t>Loss</t>
  </si>
  <si>
    <t>GTQ</t>
  </si>
  <si>
    <t xml:space="preserve"> </t>
  </si>
  <si>
    <t>PL</t>
  </si>
  <si>
    <t>TEAM</t>
  </si>
  <si>
    <t>TOTAL</t>
  </si>
  <si>
    <t>TOTAL GAMES</t>
  </si>
  <si>
    <t>W</t>
  </si>
  <si>
    <t>L</t>
  </si>
  <si>
    <t>1W</t>
  </si>
  <si>
    <t>1L</t>
  </si>
  <si>
    <t>2W</t>
  </si>
  <si>
    <t>2L</t>
  </si>
  <si>
    <t>3W</t>
  </si>
  <si>
    <t>3L</t>
  </si>
  <si>
    <t>4W</t>
  </si>
  <si>
    <t>4L</t>
  </si>
  <si>
    <t>5W</t>
  </si>
  <si>
    <t>5L</t>
  </si>
  <si>
    <t>6W</t>
  </si>
  <si>
    <t>6L</t>
  </si>
  <si>
    <t>7W</t>
  </si>
  <si>
    <t>7L</t>
  </si>
  <si>
    <t>8W</t>
  </si>
  <si>
    <t>8L</t>
  </si>
  <si>
    <t>9W</t>
  </si>
  <si>
    <t>9L</t>
  </si>
  <si>
    <t>10W</t>
  </si>
  <si>
    <t>10L</t>
  </si>
  <si>
    <t>11W</t>
  </si>
  <si>
    <t>11L</t>
  </si>
  <si>
    <t>12W</t>
  </si>
  <si>
    <t>12L</t>
  </si>
  <si>
    <t>13W</t>
  </si>
  <si>
    <t>13L</t>
  </si>
  <si>
    <t>14W</t>
  </si>
  <si>
    <t>14L</t>
  </si>
  <si>
    <t>15W</t>
  </si>
  <si>
    <t>15L</t>
  </si>
  <si>
    <t>16W</t>
  </si>
  <si>
    <t>16L</t>
  </si>
  <si>
    <t>17W</t>
  </si>
  <si>
    <t>17L</t>
  </si>
  <si>
    <t>18W</t>
  </si>
  <si>
    <t>18L</t>
  </si>
  <si>
    <t>19W</t>
  </si>
  <si>
    <t>19L</t>
  </si>
  <si>
    <t>20W</t>
  </si>
  <si>
    <t>20L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</si>
  <si>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</si>
  <si>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</si>
  <si>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</si>
  <si>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</si>
  <si>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</si>
  <si>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</si>
  <si>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</si>
  <si>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</si>
  <si>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</si>
  <si>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Team Total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</si>
  <si>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</si>
  <si>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</si>
  <si>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</si>
  <si>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</si>
  <si>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</si>
  <si>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</si>
  <si>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</si>
  <si>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</si>
  <si>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</si>
  <si>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</si>
  <si>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</si>
  <si>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</si>
  <si>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</si>
  <si>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</si>
  <si>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</si>
  <si>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</si>
  <si>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</si>
  <si>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</si>
  <si>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</si>
  <si>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</si>
  <si>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10th</t>
  </si>
  <si>
    <t>Totals</t>
  </si>
  <si>
    <t>PCT Win</t>
  </si>
  <si>
    <t>Win</t>
  </si>
  <si>
    <t>Played</t>
  </si>
  <si>
    <t>Player</t>
  </si>
  <si>
    <t xml:space="preserve">Team </t>
  </si>
  <si>
    <t>Games needed to play Top Shooter</t>
  </si>
  <si>
    <t>Division B Standings</t>
  </si>
  <si>
    <t>DATES</t>
  </si>
  <si>
    <t>Match Points</t>
  </si>
  <si>
    <t>PTB</t>
  </si>
  <si>
    <t>MP</t>
  </si>
  <si>
    <t>Team 7</t>
  </si>
  <si>
    <t>Team 8</t>
  </si>
  <si>
    <t>1_Team_7</t>
  </si>
  <si>
    <t>1_Team_8</t>
  </si>
  <si>
    <t>1_Team_9</t>
  </si>
  <si>
    <t>1_Team_10</t>
  </si>
  <si>
    <t>2_Team_7</t>
  </si>
  <si>
    <t>2_Team_8</t>
  </si>
  <si>
    <t>2_Team_9</t>
  </si>
  <si>
    <t>3_Team_7</t>
  </si>
  <si>
    <t>3_Team_8</t>
  </si>
  <si>
    <t>4_Team_7</t>
  </si>
  <si>
    <t>5_Team_7</t>
  </si>
  <si>
    <t>6_Team_7</t>
  </si>
  <si>
    <t>7_Team_7</t>
  </si>
  <si>
    <t>8_Team_7</t>
  </si>
  <si>
    <t>9_Team_7</t>
  </si>
  <si>
    <t>10_Team_7</t>
  </si>
  <si>
    <t>11_Team_7</t>
  </si>
  <si>
    <t>12_Team_7</t>
  </si>
  <si>
    <t>13_Team_7</t>
  </si>
  <si>
    <t>14_Team_7</t>
  </si>
  <si>
    <t>15_Team_7</t>
  </si>
  <si>
    <t>4_Team_8</t>
  </si>
  <si>
    <t>5_Team_8</t>
  </si>
  <si>
    <t>6_Team_8</t>
  </si>
  <si>
    <t>7_Team_8</t>
  </si>
  <si>
    <t>8_Team_8</t>
  </si>
  <si>
    <t>9_Team_8</t>
  </si>
  <si>
    <t>10_Team_8</t>
  </si>
  <si>
    <t>11_Team_8</t>
  </si>
  <si>
    <t>12_Team_8</t>
  </si>
  <si>
    <t>13_Team_8</t>
  </si>
  <si>
    <t>14_Team_8</t>
  </si>
  <si>
    <t>15_Team_8</t>
  </si>
  <si>
    <t>3_Team_9</t>
  </si>
  <si>
    <t>4_Team_9</t>
  </si>
  <si>
    <t>2_Team_10</t>
  </si>
  <si>
    <t>3_Team_10</t>
  </si>
  <si>
    <t>4_Team_10</t>
  </si>
  <si>
    <t>5_Team_9</t>
  </si>
  <si>
    <t>6_Team_9</t>
  </si>
  <si>
    <t>7_Team_9</t>
  </si>
  <si>
    <t>8_Team_9</t>
  </si>
  <si>
    <t>9_Team_9</t>
  </si>
  <si>
    <t>10_Team_9</t>
  </si>
  <si>
    <t>11_Team_9</t>
  </si>
  <si>
    <t>12_Team_9</t>
  </si>
  <si>
    <t>13_Team_9</t>
  </si>
  <si>
    <t>14_Team_9</t>
  </si>
  <si>
    <t>15_Team_9</t>
  </si>
  <si>
    <t>5_Team_10</t>
  </si>
  <si>
    <t>6_Team_10</t>
  </si>
  <si>
    <t>7_Team_10</t>
  </si>
  <si>
    <t>8_Team_10</t>
  </si>
  <si>
    <t>9_Team_10</t>
  </si>
  <si>
    <t>10_Team_10</t>
  </si>
  <si>
    <t>11_Team_10</t>
  </si>
  <si>
    <t>12_Team_10</t>
  </si>
  <si>
    <t>13_Team_10</t>
  </si>
  <si>
    <t>14_Team_10</t>
  </si>
  <si>
    <t>15_Team_10</t>
  </si>
  <si>
    <t>zTEAM 9</t>
  </si>
  <si>
    <t>zTEAM 10</t>
  </si>
  <si>
    <t>Bogarts 2</t>
  </si>
  <si>
    <t>O'Malleys</t>
  </si>
  <si>
    <t>Patio</t>
  </si>
  <si>
    <t>Paul &amp; Harveys 1</t>
  </si>
  <si>
    <t>Quarter Note</t>
  </si>
  <si>
    <t>Stadium</t>
  </si>
  <si>
    <t>Brian ?</t>
  </si>
  <si>
    <t>Mike Miller</t>
  </si>
  <si>
    <t>Yoon Ki Hong</t>
  </si>
  <si>
    <t>Corey Goodman</t>
  </si>
  <si>
    <t>Jorge Rodriguez</t>
  </si>
  <si>
    <t>Julia Tabarez</t>
  </si>
  <si>
    <t>FORFEIT</t>
  </si>
  <si>
    <t>Kim Street</t>
  </si>
  <si>
    <t>Camille Casttio</t>
  </si>
  <si>
    <t>Richard Martin</t>
  </si>
  <si>
    <t>Bob Zona</t>
  </si>
  <si>
    <t>Eric Johnson</t>
  </si>
  <si>
    <t>Pine Patrigmani</t>
  </si>
  <si>
    <t>Joe Roman</t>
  </si>
  <si>
    <t>Alex Nakahama</t>
  </si>
  <si>
    <t>Dee Dee Arellano</t>
  </si>
  <si>
    <t>Roberta Harris</t>
  </si>
  <si>
    <t>Ozzy Padilla</t>
  </si>
  <si>
    <t>Brent Mattade</t>
  </si>
  <si>
    <t>Miguel Gonzales</t>
  </si>
  <si>
    <t>13_OMalleys</t>
  </si>
  <si>
    <t>15_OMalleys</t>
  </si>
  <si>
    <t>11_Bogarts2</t>
  </si>
  <si>
    <t>12_Bogarts2</t>
  </si>
  <si>
    <t>13_Bogarts2</t>
  </si>
  <si>
    <t>14_Bogarts2</t>
  </si>
  <si>
    <t>15_Bogarts2</t>
  </si>
  <si>
    <t>11_OMalleys</t>
  </si>
  <si>
    <t>12_OMalleys</t>
  </si>
  <si>
    <t>14_OMalleys</t>
  </si>
  <si>
    <t>12_Patio</t>
  </si>
  <si>
    <t>13_Patio</t>
  </si>
  <si>
    <t>14_Patio</t>
  </si>
  <si>
    <t>15_Patio</t>
  </si>
  <si>
    <t>9_Stadium</t>
  </si>
  <si>
    <t>10_Stadium</t>
  </si>
  <si>
    <t>11_Stadium</t>
  </si>
  <si>
    <t>12_Stadium</t>
  </si>
  <si>
    <t>13_Stadium</t>
  </si>
  <si>
    <t>14_Stadium</t>
  </si>
  <si>
    <t>15_Stadium</t>
  </si>
  <si>
    <t>Aharow Karapetian</t>
  </si>
  <si>
    <t>Coach</t>
  </si>
  <si>
    <t>Jimmy Z</t>
  </si>
  <si>
    <t>9_Paul&amp;Harveys1</t>
  </si>
  <si>
    <t>10_Paul&amp;Harveys1</t>
  </si>
  <si>
    <t>11_Paul&amp;Harveys1</t>
  </si>
  <si>
    <t>12_Paul&amp;Harveys1</t>
  </si>
  <si>
    <t>13_Paul&amp;Harveys1</t>
  </si>
  <si>
    <t>14_Paul&amp;Harveys1</t>
  </si>
  <si>
    <t>15_Paul&amp;Harveys1</t>
  </si>
  <si>
    <t>David Brown</t>
  </si>
  <si>
    <t>Tate?</t>
  </si>
  <si>
    <t>Sheila?</t>
  </si>
  <si>
    <t>Nels</t>
  </si>
  <si>
    <t>Corinne Luiano</t>
  </si>
  <si>
    <t>Edward Santiago</t>
  </si>
  <si>
    <t>Dave Tapia</t>
  </si>
  <si>
    <t>John Catalana</t>
  </si>
  <si>
    <t>Jorge Toscana</t>
  </si>
  <si>
    <t>Forfeit</t>
  </si>
  <si>
    <t>Bob Gray</t>
  </si>
  <si>
    <t>Kelly Kohler</t>
  </si>
  <si>
    <t>Thania Valezquez</t>
  </si>
  <si>
    <t>Giovanni Garcia</t>
  </si>
  <si>
    <t>Jim Causy</t>
  </si>
  <si>
    <t>Rich Camancho</t>
  </si>
  <si>
    <t>Ian Weaver</t>
  </si>
  <si>
    <t>Junni Hemann</t>
  </si>
  <si>
    <t>Mark Vanderan</t>
  </si>
  <si>
    <t>David Harris</t>
  </si>
  <si>
    <t>Juan Pedroza</t>
  </si>
  <si>
    <t>Trey V?</t>
  </si>
  <si>
    <t>14_QuarterNote</t>
  </si>
  <si>
    <t>1_QuarterNote</t>
  </si>
  <si>
    <t>Bob Gram</t>
  </si>
  <si>
    <t>Dan "bartender"?</t>
  </si>
  <si>
    <t>Brian Cowan</t>
  </si>
  <si>
    <t>Will Scharmerhorn</t>
  </si>
  <si>
    <t>Christian Gonzage</t>
  </si>
  <si>
    <t>TJ Hughes</t>
  </si>
  <si>
    <t>Joan Pedrora</t>
  </si>
  <si>
    <t>Brendon Canaley</t>
  </si>
  <si>
    <t>Pride Shiralkar</t>
  </si>
  <si>
    <t>David Cabrera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</si>
</sst>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m/d"/>
    <numFmt numFmtId="166" formatCode="m/d/yy"/>
    <numFmt numFmtId="167" formatCode="mm/dd/yy"/>
  </numFmts>
  <fonts count="17" x14ac:knownFonts="1">
    <font>
      <sz val="10"/>
      <color rgb="FF00000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 tint="-4.9989318521683403E-2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969696"/>
        <bgColor rgb="FF969696"/>
      </patternFill>
    </fill>
    <fill>
      <patternFill patternType="solid">
        <fgColor rgb="FFC0C0C0"/>
        <bgColor rgb="FFC0C0C0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rgb="FF969696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9CCFF"/>
        <bgColor rgb="FF33CCCC"/>
      </patternFill>
    </fill>
    <fill>
      <patternFill patternType="solid">
        <fgColor theme="0" tint="-0.14999847407452621"/>
        <bgColor rgb="FFFF8080"/>
      </patternFill>
    </fill>
    <fill>
      <patternFill patternType="solid">
        <fgColor theme="0" tint="-0.14999847407452621"/>
        <bgColor rgb="FF33CCCC"/>
      </patternFill>
    </fill>
    <fill>
      <patternFill patternType="solid">
        <fgColor rgb="FF99CCFF"/>
        <bgColor rgb="FFFFFF00"/>
      </patternFill>
    </fill>
    <fill>
      <patternFill patternType="solid">
        <fgColor rgb="FF99CCFF"/>
        <bgColor rgb="FF00FFFF"/>
      </patternFill>
    </fill>
    <fill>
      <patternFill patternType="solid">
        <fgColor rgb="FF99CCFF"/>
        <bgColor rgb="FF339966"/>
      </patternFill>
    </fill>
    <fill>
      <patternFill patternType="solid">
        <fgColor rgb="FF99CCFF"/>
        <bgColor rgb="FFFFFF99"/>
      </patternFill>
    </fill>
    <fill>
      <patternFill patternType="solid">
        <fgColor theme="0" tint="-0.34998626667073579"/>
        <bgColor rgb="FFFFCC00"/>
      </patternFill>
    </fill>
    <fill>
      <patternFill patternType="solid">
        <fgColor rgb="FF3366FF"/>
        <bgColor rgb="FFFFCC00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97">
    <xf numFmtId="0" fontId="0" fillId="0" borderId="0" xfId="0" applyAlignment="1">
      <alignment vertical="center"/>
    </xf>
    <xf numFmtId="0" fontId="4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6" fillId="0" borderId="12" xfId="0" applyFont="1" applyBorder="1" applyAlignment="1">
      <alignment wrapText="1"/>
    </xf>
    <xf numFmtId="0" fontId="6" fillId="5" borderId="6" xfId="0" applyFont="1" applyFill="1" applyBorder="1" applyAlignment="1">
      <alignment horizontal="center" wrapText="1"/>
    </xf>
    <xf numFmtId="0" fontId="6" fillId="6" borderId="6" xfId="0" applyFont="1" applyFill="1" applyBorder="1" applyAlignment="1">
      <alignment horizont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7" fontId="6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164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166" fontId="6" fillId="0" borderId="0" xfId="0" applyNumberFormat="1" applyFont="1" applyAlignment="1">
      <alignment horizontal="center" vertical="center" wrapText="1"/>
    </xf>
    <xf numFmtId="166" fontId="6" fillId="0" borderId="0" xfId="0" applyNumberFormat="1" applyFont="1" applyAlignment="1">
      <alignment wrapText="1"/>
    </xf>
    <xf numFmtId="166" fontId="6" fillId="0" borderId="0" xfId="0" applyNumberFormat="1" applyFont="1" applyAlignment="1">
      <alignment horizontal="center" wrapText="1"/>
    </xf>
    <xf numFmtId="16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center" vertical="center"/>
    </xf>
    <xf numFmtId="0" fontId="5" fillId="7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8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5" fillId="9" borderId="17" xfId="0" applyFont="1" applyFill="1" applyBorder="1" applyAlignment="1">
      <alignment horizontal="center" vertical="center"/>
    </xf>
    <xf numFmtId="0" fontId="5" fillId="9" borderId="20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 wrapText="1"/>
    </xf>
    <xf numFmtId="0" fontId="6" fillId="10" borderId="12" xfId="0" applyFont="1" applyFill="1" applyBorder="1" applyAlignment="1">
      <alignment horizontal="center" wrapText="1"/>
    </xf>
    <xf numFmtId="164" fontId="6" fillId="0" borderId="6" xfId="0" applyNumberFormat="1" applyFont="1" applyBorder="1" applyAlignment="1">
      <alignment wrapText="1"/>
    </xf>
    <xf numFmtId="164" fontId="6" fillId="0" borderId="6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13" borderId="6" xfId="0" applyFont="1" applyFill="1" applyBorder="1" applyAlignment="1">
      <alignment horizontal="center" vertical="center"/>
    </xf>
    <xf numFmtId="0" fontId="6" fillId="13" borderId="6" xfId="0" applyFont="1" applyFill="1" applyBorder="1" applyAlignment="1">
      <alignment horizontal="center"/>
    </xf>
    <xf numFmtId="0" fontId="11" fillId="13" borderId="6" xfId="0" applyFont="1" applyFill="1" applyBorder="1" applyAlignment="1">
      <alignment horizontal="center" vertical="center"/>
    </xf>
    <xf numFmtId="0" fontId="15" fillId="17" borderId="6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wrapText="1"/>
    </xf>
    <xf numFmtId="0" fontId="6" fillId="11" borderId="11" xfId="0" applyFont="1" applyFill="1" applyBorder="1" applyAlignment="1">
      <alignment horizontal="center" wrapText="1"/>
    </xf>
    <xf numFmtId="0" fontId="6" fillId="12" borderId="11" xfId="0" applyFont="1" applyFill="1" applyBorder="1" applyAlignment="1">
      <alignment horizontal="center" wrapText="1"/>
    </xf>
    <xf numFmtId="0" fontId="6" fillId="12" borderId="15" xfId="0" applyFont="1" applyFill="1" applyBorder="1" applyAlignment="1">
      <alignment horizontal="center" wrapText="1"/>
    </xf>
    <xf numFmtId="0" fontId="6" fillId="3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" fontId="6" fillId="0" borderId="6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vertical="center"/>
    </xf>
    <xf numFmtId="1" fontId="6" fillId="0" borderId="6" xfId="0" applyNumberFormat="1" applyFont="1" applyBorder="1" applyAlignment="1">
      <alignment vertical="center"/>
    </xf>
    <xf numFmtId="0" fontId="9" fillId="7" borderId="6" xfId="0" applyFont="1" applyFill="1" applyBorder="1"/>
    <xf numFmtId="164" fontId="9" fillId="7" borderId="6" xfId="0" applyNumberFormat="1" applyFont="1" applyFill="1" applyBorder="1" applyAlignment="1">
      <alignment horizontal="right"/>
    </xf>
    <xf numFmtId="1" fontId="9" fillId="7" borderId="6" xfId="0" applyNumberFormat="1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" fontId="6" fillId="0" borderId="1" xfId="0" applyNumberFormat="1" applyFont="1" applyBorder="1" applyAlignment="1">
      <alignment vertical="center"/>
    </xf>
    <xf numFmtId="0" fontId="6" fillId="13" borderId="24" xfId="0" applyFont="1" applyFill="1" applyBorder="1" applyAlignment="1">
      <alignment horizontal="center" vertical="center"/>
    </xf>
    <xf numFmtId="0" fontId="15" fillId="17" borderId="24" xfId="0" applyFont="1" applyFill="1" applyBorder="1" applyAlignment="1">
      <alignment horizontal="center" vertical="center"/>
    </xf>
    <xf numFmtId="0" fontId="6" fillId="10" borderId="25" xfId="0" applyFont="1" applyFill="1" applyBorder="1" applyAlignment="1">
      <alignment horizontal="center" wrapText="1"/>
    </xf>
    <xf numFmtId="0" fontId="6" fillId="11" borderId="26" xfId="0" applyFont="1" applyFill="1" applyBorder="1" applyAlignment="1">
      <alignment horizontal="center" wrapText="1"/>
    </xf>
    <xf numFmtId="0" fontId="6" fillId="4" borderId="25" xfId="0" applyFont="1" applyFill="1" applyBorder="1" applyAlignment="1">
      <alignment horizontal="center" wrapText="1"/>
    </xf>
    <xf numFmtId="0" fontId="6" fillId="4" borderId="24" xfId="0" applyFont="1" applyFill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4" xfId="0" applyFont="1" applyBorder="1" applyAlignment="1">
      <alignment wrapText="1"/>
    </xf>
    <xf numFmtId="0" fontId="6" fillId="10" borderId="24" xfId="0" applyFont="1" applyFill="1" applyBorder="1" applyAlignment="1">
      <alignment horizontal="center" wrapText="1"/>
    </xf>
    <xf numFmtId="0" fontId="6" fillId="12" borderId="26" xfId="0" applyFont="1" applyFill="1" applyBorder="1" applyAlignment="1">
      <alignment horizontal="center" wrapText="1"/>
    </xf>
    <xf numFmtId="0" fontId="6" fillId="5" borderId="25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6" fillId="6" borderId="24" xfId="0" applyFont="1" applyFill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3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16" fillId="7" borderId="29" xfId="0" applyFont="1" applyFill="1" applyBorder="1" applyAlignment="1">
      <alignment vertical="center"/>
    </xf>
    <xf numFmtId="0" fontId="1" fillId="15" borderId="29" xfId="0" applyFont="1" applyFill="1" applyBorder="1" applyAlignment="1">
      <alignment horizontal="center" vertical="center"/>
    </xf>
    <xf numFmtId="0" fontId="14" fillId="15" borderId="29" xfId="0" applyFont="1" applyFill="1" applyBorder="1" applyAlignment="1">
      <alignment horizontal="center" vertical="center"/>
    </xf>
    <xf numFmtId="0" fontId="14" fillId="16" borderId="29" xfId="0" applyFont="1" applyFill="1" applyBorder="1" applyAlignment="1">
      <alignment horizontal="center" vertical="center"/>
    </xf>
    <xf numFmtId="0" fontId="1" fillId="17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6" borderId="6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 wrapText="1"/>
    </xf>
    <xf numFmtId="0" fontId="15" fillId="17" borderId="12" xfId="0" applyFont="1" applyFill="1" applyBorder="1" applyAlignment="1">
      <alignment horizontal="center" vertical="center"/>
    </xf>
    <xf numFmtId="0" fontId="15" fillId="18" borderId="7" xfId="0" applyFont="1" applyFill="1" applyBorder="1" applyAlignment="1">
      <alignment horizontal="center" vertical="center"/>
    </xf>
    <xf numFmtId="0" fontId="4" fillId="7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7" borderId="0" xfId="0" applyFont="1" applyFill="1" applyAlignment="1">
      <alignment horizontal="center" vertical="center" wrapText="1"/>
    </xf>
    <xf numFmtId="10" fontId="4" fillId="7" borderId="0" xfId="0" applyNumberFormat="1" applyFont="1" applyFill="1" applyAlignment="1">
      <alignment horizontal="center" vertical="center" wrapText="1"/>
    </xf>
    <xf numFmtId="0" fontId="13" fillId="9" borderId="0" xfId="0" applyFont="1" applyFill="1" applyAlignment="1">
      <alignment horizontal="center" vertical="center"/>
    </xf>
    <xf numFmtId="0" fontId="13" fillId="9" borderId="0" xfId="0" applyFont="1" applyFill="1" applyAlignment="1">
      <alignment wrapText="1"/>
    </xf>
    <xf numFmtId="164" fontId="13" fillId="9" borderId="0" xfId="0" applyNumberFormat="1" applyFont="1" applyFill="1" applyAlignment="1">
      <alignment horizontal="center"/>
    </xf>
    <xf numFmtId="0" fontId="13" fillId="9" borderId="0" xfId="0" applyFont="1" applyFill="1" applyAlignment="1">
      <alignment horizontal="center" wrapText="1"/>
    </xf>
    <xf numFmtId="0" fontId="5" fillId="7" borderId="1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horizontal="center" wrapText="1"/>
    </xf>
    <xf numFmtId="0" fontId="5" fillId="9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5" fillId="7" borderId="35" xfId="0" applyFont="1" applyFill="1" applyBorder="1" applyAlignment="1">
      <alignment horizontal="center" wrapText="1"/>
    </xf>
    <xf numFmtId="0" fontId="5" fillId="8" borderId="36" xfId="0" applyFont="1" applyFill="1" applyBorder="1" applyAlignment="1">
      <alignment horizontal="center" wrapText="1"/>
    </xf>
    <xf numFmtId="0" fontId="5" fillId="9" borderId="35" xfId="0" applyFont="1" applyFill="1" applyBorder="1" applyAlignment="1">
      <alignment horizontal="center" vertical="center"/>
    </xf>
    <xf numFmtId="0" fontId="5" fillId="9" borderId="36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5" fillId="8" borderId="2" xfId="0" applyFont="1" applyFill="1" applyBorder="1" applyAlignment="1">
      <alignment horizontal="center" wrapText="1"/>
    </xf>
    <xf numFmtId="0" fontId="5" fillId="9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1" fontId="6" fillId="0" borderId="9" xfId="0" applyNumberFormat="1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164" fontId="6" fillId="0" borderId="24" xfId="0" applyNumberFormat="1" applyFont="1" applyBorder="1" applyAlignment="1">
      <alignment vertical="center"/>
    </xf>
    <xf numFmtId="1" fontId="6" fillId="0" borderId="24" xfId="0" applyNumberFormat="1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8" borderId="6" xfId="0" applyFont="1" applyFill="1" applyBorder="1" applyAlignment="1">
      <alignment wrapText="1"/>
    </xf>
    <xf numFmtId="0" fontId="6" fillId="19" borderId="6" xfId="0" applyFont="1" applyFill="1" applyBorder="1" applyAlignment="1">
      <alignment wrapText="1"/>
    </xf>
    <xf numFmtId="164" fontId="6" fillId="19" borderId="6" xfId="0" applyNumberFormat="1" applyFont="1" applyFill="1" applyBorder="1" applyAlignment="1">
      <alignment wrapText="1"/>
    </xf>
    <xf numFmtId="1" fontId="6" fillId="19" borderId="6" xfId="0" applyNumberFormat="1" applyFont="1" applyFill="1" applyBorder="1" applyAlignment="1">
      <alignment wrapText="1"/>
    </xf>
    <xf numFmtId="1" fontId="6" fillId="19" borderId="6" xfId="0" applyNumberFormat="1" applyFont="1" applyFill="1" applyBorder="1" applyAlignment="1">
      <alignment vertical="center"/>
    </xf>
    <xf numFmtId="0" fontId="6" fillId="19" borderId="6" xfId="0" applyFont="1" applyFill="1" applyBorder="1" applyAlignment="1">
      <alignment horizontal="center" vertical="center"/>
    </xf>
    <xf numFmtId="0" fontId="6" fillId="19" borderId="6" xfId="0" applyFont="1" applyFill="1" applyBorder="1" applyAlignment="1">
      <alignment vertical="center"/>
    </xf>
    <xf numFmtId="164" fontId="6" fillId="19" borderId="6" xfId="0" applyNumberFormat="1" applyFont="1" applyFill="1" applyBorder="1" applyAlignment="1">
      <alignment vertical="center"/>
    </xf>
    <xf numFmtId="164" fontId="6" fillId="19" borderId="1" xfId="0" applyNumberFormat="1" applyFont="1" applyFill="1" applyBorder="1" applyAlignment="1">
      <alignment vertical="center"/>
    </xf>
    <xf numFmtId="1" fontId="6" fillId="19" borderId="1" xfId="0" applyNumberFormat="1" applyFont="1" applyFill="1" applyBorder="1" applyAlignment="1">
      <alignment vertical="center"/>
    </xf>
    <xf numFmtId="0" fontId="6" fillId="19" borderId="1" xfId="0" applyFont="1" applyFill="1" applyBorder="1" applyAlignment="1">
      <alignment wrapText="1"/>
    </xf>
    <xf numFmtId="0" fontId="6" fillId="8" borderId="1" xfId="0" applyFont="1" applyFill="1" applyBorder="1" applyAlignment="1">
      <alignment wrapText="1"/>
    </xf>
    <xf numFmtId="164" fontId="6" fillId="8" borderId="6" xfId="0" applyNumberFormat="1" applyFont="1" applyFill="1" applyBorder="1" applyAlignment="1">
      <alignment wrapText="1"/>
    </xf>
    <xf numFmtId="1" fontId="6" fillId="8" borderId="6" xfId="0" applyNumberFormat="1" applyFont="1" applyFill="1" applyBorder="1" applyAlignment="1">
      <alignment wrapText="1"/>
    </xf>
    <xf numFmtId="1" fontId="6" fillId="8" borderId="6" xfId="0" applyNumberFormat="1" applyFont="1" applyFill="1" applyBorder="1" applyAlignment="1">
      <alignment vertical="center"/>
    </xf>
    <xf numFmtId="0" fontId="6" fillId="8" borderId="6" xfId="0" applyFont="1" applyFill="1" applyBorder="1" applyAlignment="1">
      <alignment horizontal="center" vertical="center"/>
    </xf>
    <xf numFmtId="0" fontId="6" fillId="16" borderId="23" xfId="0" applyFont="1" applyFill="1" applyBorder="1" applyAlignment="1">
      <alignment horizontal="center"/>
    </xf>
    <xf numFmtId="0" fontId="6" fillId="16" borderId="18" xfId="0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 vertical="center"/>
    </xf>
    <xf numFmtId="0" fontId="1" fillId="7" borderId="9" xfId="0" applyFont="1" applyFill="1" applyBorder="1" applyAlignment="1">
      <alignment vertical="center"/>
    </xf>
    <xf numFmtId="0" fontId="1" fillId="7" borderId="8" xfId="0" applyFont="1" applyFill="1" applyBorder="1" applyAlignment="1">
      <alignment vertical="center"/>
    </xf>
    <xf numFmtId="0" fontId="6" fillId="14" borderId="7" xfId="0" applyFont="1" applyFill="1" applyBorder="1" applyAlignment="1">
      <alignment horizontal="center"/>
    </xf>
    <xf numFmtId="0" fontId="1" fillId="7" borderId="14" xfId="0" applyFont="1" applyFill="1" applyBorder="1" applyAlignment="1">
      <alignment vertical="center"/>
    </xf>
    <xf numFmtId="165" fontId="1" fillId="2" borderId="8" xfId="0" applyNumberFormat="1" applyFont="1" applyFill="1" applyBorder="1" applyAlignment="1">
      <alignment horizontal="center" vertical="center"/>
    </xf>
    <xf numFmtId="0" fontId="14" fillId="13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166" fontId="12" fillId="7" borderId="30" xfId="0" applyNumberFormat="1" applyFont="1" applyFill="1" applyBorder="1" applyAlignment="1">
      <alignment horizontal="center"/>
    </xf>
    <xf numFmtId="166" fontId="12" fillId="7" borderId="31" xfId="0" applyNumberFormat="1" applyFont="1" applyFill="1" applyBorder="1" applyAlignment="1">
      <alignment horizontal="center"/>
    </xf>
    <xf numFmtId="166" fontId="12" fillId="7" borderId="32" xfId="0" applyNumberFormat="1" applyFont="1" applyFill="1" applyBorder="1" applyAlignment="1">
      <alignment horizontal="center"/>
    </xf>
    <xf numFmtId="165" fontId="6" fillId="0" borderId="33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5" fontId="6" fillId="0" borderId="34" xfId="0" applyNumberFormat="1" applyFont="1" applyBorder="1" applyAlignment="1">
      <alignment horizontal="center" vertical="center"/>
    </xf>
    <xf numFmtId="0" fontId="4" fillId="7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wrapText="1"/>
    </xf>
    <xf numFmtId="165" fontId="6" fillId="0" borderId="30" xfId="0" applyNumberFormat="1" applyFont="1" applyBorder="1" applyAlignment="1">
      <alignment horizontal="center" vertical="center"/>
    </xf>
    <xf numFmtId="165" fontId="6" fillId="0" borderId="31" xfId="0" applyNumberFormat="1" applyFont="1" applyBorder="1" applyAlignment="1">
      <alignment horizontal="center" vertical="center"/>
    </xf>
    <xf numFmtId="166" fontId="12" fillId="7" borderId="40" xfId="0" applyNumberFormat="1" applyFont="1" applyFill="1" applyBorder="1" applyAlignment="1">
      <alignment horizontal="center"/>
    </xf>
    <xf numFmtId="165" fontId="6" fillId="0" borderId="2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6" fontId="12" fillId="7" borderId="2" xfId="0" applyNumberFormat="1" applyFont="1" applyFill="1" applyBorder="1" applyAlignment="1">
      <alignment horizontal="center"/>
    </xf>
    <xf numFmtId="166" fontId="12" fillId="7" borderId="3" xfId="0" applyNumberFormat="1" applyFont="1" applyFill="1" applyBorder="1" applyAlignment="1">
      <alignment horizontal="center"/>
    </xf>
    <xf numFmtId="166" fontId="12" fillId="7" borderId="4" xfId="0" applyNumberFormat="1" applyFont="1" applyFill="1" applyBorder="1" applyAlignment="1">
      <alignment horizontal="center"/>
    </xf>
    <xf numFmtId="166" fontId="12" fillId="7" borderId="21" xfId="0" applyNumberFormat="1" applyFont="1" applyFill="1" applyBorder="1" applyAlignment="1">
      <alignment horizontal="center"/>
    </xf>
    <xf numFmtId="0" fontId="1" fillId="7" borderId="22" xfId="0" applyFont="1" applyFill="1" applyBorder="1" applyAlignment="1">
      <alignment vertical="center"/>
    </xf>
    <xf numFmtId="165" fontId="6" fillId="0" borderId="16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19" borderId="12" xfId="0" applyFont="1" applyFill="1" applyBorder="1" applyAlignment="1">
      <alignment wrapText="1"/>
    </xf>
    <xf numFmtId="0" fontId="6" fillId="0" borderId="43" xfId="0" applyFont="1" applyBorder="1" applyAlignment="1">
      <alignment wrapText="1"/>
    </xf>
    <xf numFmtId="0" fontId="6" fillId="19" borderId="42" xfId="0" applyFont="1" applyFill="1" applyBorder="1" applyAlignment="1">
      <alignment wrapText="1"/>
    </xf>
    <xf numFmtId="164" fontId="6" fillId="19" borderId="12" xfId="0" applyNumberFormat="1" applyFont="1" applyFill="1" applyBorder="1" applyAlignment="1">
      <alignment wrapText="1"/>
    </xf>
    <xf numFmtId="1" fontId="6" fillId="19" borderId="12" xfId="0" applyNumberFormat="1" applyFont="1" applyFill="1" applyBorder="1" applyAlignment="1">
      <alignment wrapText="1"/>
    </xf>
    <xf numFmtId="1" fontId="6" fillId="19" borderId="12" xfId="0" applyNumberFormat="1" applyFont="1" applyFill="1" applyBorder="1" applyAlignment="1">
      <alignment vertical="center"/>
    </xf>
    <xf numFmtId="0" fontId="6" fillId="19" borderId="12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vertical="center"/>
    </xf>
    <xf numFmtId="164" fontId="6" fillId="8" borderId="6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66"/>
  <sheetViews>
    <sheetView showGridLines="0" tabSelected="1" zoomScale="110" zoomScaleNormal="110" workbookViewId="0">
      <pane xSplit="6" ySplit="4" topLeftCell="G5" activePane="bottomRight" state="frozen"/>
      <selection pane="topRight" activeCell="F1" sqref="F1"/>
      <selection pane="bottomLeft" activeCell="A5" sqref="A5"/>
      <selection pane="bottomRight" activeCell="N21" sqref="N21"/>
    </sheetView>
  </sheetViews>
  <sheetFormatPr defaultColWidth="14.453125" defaultRowHeight="15" customHeight="1" x14ac:dyDescent="0.25"/>
  <cols>
    <col min="1" max="1" width="4.54296875" customWidth="1"/>
    <col min="2" max="2" width="16.1796875" customWidth="1"/>
    <col min="3" max="3" width="5.90625" bestFit="1" customWidth="1"/>
    <col min="4" max="4" width="11.7265625" customWidth="1"/>
    <col min="5" max="5" width="6.81640625" customWidth="1"/>
    <col min="6" max="6" width="8.81640625" customWidth="1"/>
    <col min="7" max="7" width="6.1796875" customWidth="1"/>
    <col min="8" max="26" width="4.81640625" customWidth="1"/>
    <col min="27" max="27" width="4.81640625" hidden="1" customWidth="1"/>
    <col min="28" max="28" width="4" hidden="1" customWidth="1"/>
    <col min="29" max="46" width="4.81640625" hidden="1" customWidth="1"/>
    <col min="47" max="47" width="15" customWidth="1"/>
  </cols>
  <sheetData>
    <row r="1" spans="1:47" ht="37.5" customHeight="1" x14ac:dyDescent="0.25">
      <c r="B1" s="1" t="s">
        <v>89</v>
      </c>
      <c r="C1" s="2"/>
      <c r="D1" s="2"/>
      <c r="E1" s="2"/>
      <c r="F1" s="2"/>
      <c r="G1" s="2"/>
      <c r="H1" s="3"/>
      <c r="I1" s="3"/>
      <c r="K1" s="6" t="s">
        <v>4</v>
      </c>
    </row>
    <row r="2" spans="1:47" ht="12.75" customHeight="1" x14ac:dyDescent="0.25">
      <c r="A2" s="47" t="s">
        <v>5</v>
      </c>
      <c r="B2" s="48" t="s">
        <v>6</v>
      </c>
      <c r="C2" s="50" t="s">
        <v>92</v>
      </c>
      <c r="D2" s="98" t="s">
        <v>91</v>
      </c>
      <c r="E2" s="159" t="s">
        <v>7</v>
      </c>
      <c r="F2" s="160"/>
      <c r="G2" s="162" t="s">
        <v>90</v>
      </c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54" t="s">
        <v>8</v>
      </c>
    </row>
    <row r="3" spans="1:47" ht="12.75" customHeight="1" x14ac:dyDescent="0.25">
      <c r="A3" s="14"/>
      <c r="B3" s="23"/>
      <c r="C3" s="93"/>
      <c r="D3" s="93"/>
      <c r="E3" s="77"/>
      <c r="F3" s="78"/>
      <c r="G3" s="161">
        <v>45048</v>
      </c>
      <c r="H3" s="157"/>
      <c r="I3" s="156">
        <f>G3+7</f>
        <v>45055</v>
      </c>
      <c r="J3" s="157"/>
      <c r="K3" s="156">
        <f>I3+7</f>
        <v>45062</v>
      </c>
      <c r="L3" s="157"/>
      <c r="M3" s="156">
        <f>K3+7</f>
        <v>45069</v>
      </c>
      <c r="N3" s="157"/>
      <c r="O3" s="156">
        <f>M3+7</f>
        <v>45076</v>
      </c>
      <c r="P3" s="157"/>
      <c r="Q3" s="156">
        <f>O3+7</f>
        <v>45083</v>
      </c>
      <c r="R3" s="157"/>
      <c r="S3" s="156">
        <f>Q3+7</f>
        <v>45090</v>
      </c>
      <c r="T3" s="157"/>
      <c r="U3" s="156">
        <f>S3+7</f>
        <v>45097</v>
      </c>
      <c r="V3" s="157"/>
      <c r="W3" s="156">
        <f>U3+7</f>
        <v>45104</v>
      </c>
      <c r="X3" s="157"/>
      <c r="Y3" s="156">
        <f>W3+7+7</f>
        <v>45118</v>
      </c>
      <c r="Z3" s="157"/>
      <c r="AA3" s="156">
        <f>Y3+7</f>
        <v>45125</v>
      </c>
      <c r="AB3" s="157"/>
      <c r="AC3" s="156">
        <f>AA3+7</f>
        <v>45132</v>
      </c>
      <c r="AD3" s="157"/>
      <c r="AE3" s="156">
        <f>AC3+7</f>
        <v>45139</v>
      </c>
      <c r="AF3" s="157"/>
      <c r="AG3" s="156">
        <f>AE3+7</f>
        <v>45146</v>
      </c>
      <c r="AH3" s="157"/>
      <c r="AI3" s="156">
        <f>AG3+7</f>
        <v>45153</v>
      </c>
      <c r="AJ3" s="157"/>
      <c r="AK3" s="156">
        <f>AI3+7</f>
        <v>45160</v>
      </c>
      <c r="AL3" s="157"/>
      <c r="AM3" s="156">
        <f>AK3+7</f>
        <v>45167</v>
      </c>
      <c r="AN3" s="157"/>
      <c r="AO3" s="156">
        <f>AM3+7</f>
        <v>45174</v>
      </c>
      <c r="AP3" s="157"/>
      <c r="AQ3" s="156">
        <f>AO3+7</f>
        <v>45181</v>
      </c>
      <c r="AR3" s="157"/>
      <c r="AS3" s="156">
        <f>AQ3+7</f>
        <v>45188</v>
      </c>
      <c r="AT3" s="158"/>
      <c r="AU3" s="155"/>
    </row>
    <row r="4" spans="1:47" ht="12.75" customHeight="1" x14ac:dyDescent="0.25">
      <c r="A4" s="14"/>
      <c r="B4" s="5"/>
      <c r="C4" s="93"/>
      <c r="D4" s="93"/>
      <c r="E4" s="72" t="s">
        <v>9</v>
      </c>
      <c r="F4" s="73" t="s">
        <v>10</v>
      </c>
      <c r="G4" s="74" t="s">
        <v>11</v>
      </c>
      <c r="H4" s="75" t="s">
        <v>12</v>
      </c>
      <c r="I4" s="76" t="s">
        <v>13</v>
      </c>
      <c r="J4" s="76" t="s">
        <v>14</v>
      </c>
      <c r="K4" s="75" t="s">
        <v>15</v>
      </c>
      <c r="L4" s="75" t="s">
        <v>16</v>
      </c>
      <c r="M4" s="76" t="s">
        <v>17</v>
      </c>
      <c r="N4" s="76" t="s">
        <v>18</v>
      </c>
      <c r="O4" s="75" t="s">
        <v>19</v>
      </c>
      <c r="P4" s="75" t="s">
        <v>20</v>
      </c>
      <c r="Q4" s="76" t="s">
        <v>21</v>
      </c>
      <c r="R4" s="76" t="s">
        <v>22</v>
      </c>
      <c r="S4" s="75" t="s">
        <v>23</v>
      </c>
      <c r="T4" s="75" t="s">
        <v>24</v>
      </c>
      <c r="U4" s="76" t="s">
        <v>25</v>
      </c>
      <c r="V4" s="76" t="s">
        <v>26</v>
      </c>
      <c r="W4" s="75" t="s">
        <v>27</v>
      </c>
      <c r="X4" s="75" t="s">
        <v>28</v>
      </c>
      <c r="Y4" s="76" t="s">
        <v>29</v>
      </c>
      <c r="Z4" s="76" t="s">
        <v>30</v>
      </c>
      <c r="AA4" s="75" t="s">
        <v>31</v>
      </c>
      <c r="AB4" s="75" t="s">
        <v>32</v>
      </c>
      <c r="AC4" s="76" t="s">
        <v>33</v>
      </c>
      <c r="AD4" s="76" t="s">
        <v>34</v>
      </c>
      <c r="AE4" s="75" t="s">
        <v>35</v>
      </c>
      <c r="AF4" s="75" t="s">
        <v>36</v>
      </c>
      <c r="AG4" s="76" t="s">
        <v>37</v>
      </c>
      <c r="AH4" s="76" t="s">
        <v>38</v>
      </c>
      <c r="AI4" s="10" t="s">
        <v>39</v>
      </c>
      <c r="AJ4" s="10" t="s">
        <v>40</v>
      </c>
      <c r="AK4" s="9" t="s">
        <v>41</v>
      </c>
      <c r="AL4" s="9" t="s">
        <v>42</v>
      </c>
      <c r="AM4" s="10" t="s">
        <v>43</v>
      </c>
      <c r="AN4" s="10" t="s">
        <v>44</v>
      </c>
      <c r="AO4" s="9" t="s">
        <v>45</v>
      </c>
      <c r="AP4" s="9" t="s">
        <v>46</v>
      </c>
      <c r="AQ4" s="11" t="s">
        <v>47</v>
      </c>
      <c r="AR4" s="11" t="s">
        <v>48</v>
      </c>
      <c r="AS4" s="12" t="s">
        <v>49</v>
      </c>
      <c r="AT4" s="12" t="s">
        <v>50</v>
      </c>
      <c r="AU4" s="55"/>
    </row>
    <row r="5" spans="1:47" ht="12.75" customHeight="1" x14ac:dyDescent="0.25">
      <c r="A5" s="49" t="s">
        <v>51</v>
      </c>
      <c r="B5" s="8" t="str">
        <f>OMalleys!A1</f>
        <v>O'Malleys</v>
      </c>
      <c r="C5" s="92">
        <f>$D$5-D5</f>
        <v>0</v>
      </c>
      <c r="D5" s="92">
        <f>OMalleys!E1</f>
        <v>9</v>
      </c>
      <c r="E5" s="41">
        <f>OMalleys!D3</f>
        <v>62</v>
      </c>
      <c r="F5" s="52">
        <f>OMalleys!E3</f>
        <v>38</v>
      </c>
      <c r="G5" s="96">
        <f>OMalleys!F7</f>
        <v>12</v>
      </c>
      <c r="H5" s="95">
        <f>OMalleys!G7</f>
        <v>8</v>
      </c>
      <c r="I5" s="132">
        <f>OMalleys!I$7</f>
        <v>11</v>
      </c>
      <c r="J5" s="132">
        <f>OMalleys!J$7</f>
        <v>9</v>
      </c>
      <c r="K5" s="95">
        <f>OMalleys!L$7</f>
        <v>16</v>
      </c>
      <c r="L5" s="95">
        <f>OMalleys!M$7</f>
        <v>4</v>
      </c>
      <c r="M5" s="132">
        <f>OMalleys!O$7</f>
        <v>10</v>
      </c>
      <c r="N5" s="132">
        <f>OMalleys!P$7</f>
        <v>10</v>
      </c>
      <c r="O5" s="95">
        <f>OMalleys!R$7</f>
        <v>13</v>
      </c>
      <c r="P5" s="95">
        <f>OMalleys!S$7</f>
        <v>7</v>
      </c>
      <c r="Q5" s="132">
        <f>OMalleys!U$7</f>
        <v>0</v>
      </c>
      <c r="R5" s="132">
        <f>OMalleys!V$7</f>
        <v>0</v>
      </c>
      <c r="S5" s="94">
        <f>OMalleys!X$7</f>
        <v>0</v>
      </c>
      <c r="T5" s="94">
        <f>OMalleys!Y$7</f>
        <v>0</v>
      </c>
      <c r="U5" s="132">
        <f>OMalleys!AA7</f>
        <v>0</v>
      </c>
      <c r="V5" s="132">
        <f>OMalleys!AB7</f>
        <v>0</v>
      </c>
      <c r="W5" s="95">
        <f>OMalleys!AD$7</f>
        <v>0</v>
      </c>
      <c r="X5" s="95">
        <f>OMalleys!AE$7</f>
        <v>0</v>
      </c>
      <c r="Y5" s="132">
        <f>OMalleys!AG$7</f>
        <v>0</v>
      </c>
      <c r="Z5" s="132">
        <f>OMalleys!AH$7</f>
        <v>0</v>
      </c>
      <c r="AA5" s="95">
        <f>OMalleys!AJ$7</f>
        <v>0</v>
      </c>
      <c r="AB5" s="95">
        <f>OMalleys!AK$7</f>
        <v>0</v>
      </c>
      <c r="AC5" s="132">
        <f>OMalleys!AM$7</f>
        <v>0</v>
      </c>
      <c r="AD5" s="132">
        <f>OMalleys!AN$7</f>
        <v>0</v>
      </c>
      <c r="AE5" s="95">
        <f>'Bogarts 2'!AP$7</f>
        <v>0</v>
      </c>
      <c r="AF5" s="95">
        <f>'Bogarts 2'!AQ$7</f>
        <v>0</v>
      </c>
      <c r="AG5" s="132">
        <f>'Bogarts 2'!AS$7</f>
        <v>0</v>
      </c>
      <c r="AH5" s="132">
        <f>'Bogarts 2'!AT$7</f>
        <v>0</v>
      </c>
      <c r="AI5" s="10">
        <f>'Bogarts 2'!AV$7</f>
        <v>0</v>
      </c>
      <c r="AJ5" s="10">
        <f>'Bogarts 2'!AW$7</f>
        <v>0</v>
      </c>
      <c r="AK5" s="9">
        <f>'Bogarts 2'!AY$7</f>
        <v>0</v>
      </c>
      <c r="AL5" s="9">
        <f>'Bogarts 2'!AZ$7</f>
        <v>0</v>
      </c>
      <c r="AM5" s="10">
        <f>'Bogarts 2'!BB$7</f>
        <v>0</v>
      </c>
      <c r="AN5" s="10">
        <f>'Bogarts 2'!BC$7</f>
        <v>0</v>
      </c>
      <c r="AO5" s="9">
        <f>'Bogarts 2'!BE$7</f>
        <v>0</v>
      </c>
      <c r="AP5" s="9">
        <f>'Bogarts 2'!BF$7</f>
        <v>0</v>
      </c>
      <c r="AQ5" s="10">
        <f>'Bogarts 2'!BH$7</f>
        <v>0</v>
      </c>
      <c r="AR5" s="10">
        <f>'Bogarts 2'!BI$7</f>
        <v>0</v>
      </c>
      <c r="AS5" s="9">
        <f>'Bogarts 2'!BK$7</f>
        <v>0</v>
      </c>
      <c r="AT5" s="12">
        <f>'Bogarts 2'!BL$7</f>
        <v>0</v>
      </c>
      <c r="AU5" s="56">
        <f t="shared" ref="AU5:AU12" si="0">SUM(E5:F5)</f>
        <v>100</v>
      </c>
    </row>
    <row r="6" spans="1:47" ht="12.75" customHeight="1" x14ac:dyDescent="0.25">
      <c r="A6" s="49" t="s">
        <v>52</v>
      </c>
      <c r="B6" s="8" t="str">
        <f>Patio!A1</f>
        <v>Patio</v>
      </c>
      <c r="C6" s="92">
        <f>$D$5-D6</f>
        <v>3</v>
      </c>
      <c r="D6" s="92">
        <f>Patio!E1</f>
        <v>6</v>
      </c>
      <c r="E6" s="41">
        <f>Patio!D3</f>
        <v>51</v>
      </c>
      <c r="F6" s="52">
        <f>Patio!E3</f>
        <v>49</v>
      </c>
      <c r="G6" s="96">
        <f>Patio!F$7</f>
        <v>13</v>
      </c>
      <c r="H6" s="96">
        <f>Patio!G$7</f>
        <v>7</v>
      </c>
      <c r="I6" s="132">
        <f>Patio!I$7</f>
        <v>12</v>
      </c>
      <c r="J6" s="132">
        <f>Patio!J$7</f>
        <v>8</v>
      </c>
      <c r="K6" s="95">
        <f>Patio!L$7</f>
        <v>4</v>
      </c>
      <c r="L6" s="95">
        <f>Patio!M$7</f>
        <v>16</v>
      </c>
      <c r="M6" s="132">
        <f>Patio!O$7</f>
        <v>9</v>
      </c>
      <c r="N6" s="132">
        <f>Patio!P$7</f>
        <v>11</v>
      </c>
      <c r="O6" s="95">
        <f>Patio!R$7</f>
        <v>13</v>
      </c>
      <c r="P6" s="95">
        <f>Patio!S$7</f>
        <v>7</v>
      </c>
      <c r="Q6" s="132">
        <f>Patio!U$7</f>
        <v>0</v>
      </c>
      <c r="R6" s="132">
        <f>Patio!V$7</f>
        <v>0</v>
      </c>
      <c r="S6" s="94">
        <f>Patio!X$7</f>
        <v>0</v>
      </c>
      <c r="T6" s="94">
        <f>Patio!Y$7</f>
        <v>0</v>
      </c>
      <c r="U6" s="132">
        <f>Patio!AA7</f>
        <v>0</v>
      </c>
      <c r="V6" s="132">
        <f>Patio!AB7</f>
        <v>0</v>
      </c>
      <c r="W6" s="95">
        <f>Patio!AD7</f>
        <v>0</v>
      </c>
      <c r="X6" s="95">
        <f>Patio!AE$7</f>
        <v>0</v>
      </c>
      <c r="Y6" s="132">
        <f>Patio!AG$7</f>
        <v>0</v>
      </c>
      <c r="Z6" s="132">
        <f>Patio!AH$7</f>
        <v>0</v>
      </c>
      <c r="AA6" s="95">
        <f>Patio!AJ$7</f>
        <v>0</v>
      </c>
      <c r="AB6" s="95">
        <f>Patio!AK$7</f>
        <v>0</v>
      </c>
      <c r="AC6" s="132">
        <f>Patio!AM$7</f>
        <v>0</v>
      </c>
      <c r="AD6" s="132">
        <f>Patio!AN$7</f>
        <v>0</v>
      </c>
      <c r="AE6" s="95">
        <f>OMalleys!AP$7</f>
        <v>0</v>
      </c>
      <c r="AF6" s="95">
        <f>OMalleys!AQ$7</f>
        <v>0</v>
      </c>
      <c r="AG6" s="132">
        <f>OMalleys!AS$7</f>
        <v>0</v>
      </c>
      <c r="AH6" s="132">
        <f>OMalleys!AT$7</f>
        <v>0</v>
      </c>
      <c r="AI6" s="10">
        <f>Patio!AV$7</f>
        <v>0</v>
      </c>
      <c r="AJ6" s="10">
        <f>Patio!AW$7</f>
        <v>0</v>
      </c>
      <c r="AK6" s="9">
        <f>Patio!AY$7</f>
        <v>0</v>
      </c>
      <c r="AL6" s="9">
        <f>Patio!AZ$7</f>
        <v>0</v>
      </c>
      <c r="AM6" s="10">
        <f>Patio!BB$7</f>
        <v>0</v>
      </c>
      <c r="AN6" s="10">
        <f>Patio!BC$7</f>
        <v>0</v>
      </c>
      <c r="AO6" s="9">
        <f>Patio!BE$7</f>
        <v>0</v>
      </c>
      <c r="AP6" s="9">
        <f>Patio!BF$7</f>
        <v>0</v>
      </c>
      <c r="AQ6" s="10">
        <f>Patio!BH$7</f>
        <v>0</v>
      </c>
      <c r="AR6" s="10">
        <f>Patio!BI$7</f>
        <v>0</v>
      </c>
      <c r="AS6" s="9">
        <f>Patio!BK$7</f>
        <v>0</v>
      </c>
      <c r="AT6" s="12">
        <f>Patio!BL$7</f>
        <v>0</v>
      </c>
      <c r="AU6" s="57">
        <f t="shared" si="0"/>
        <v>100</v>
      </c>
    </row>
    <row r="7" spans="1:47" ht="12.75" customHeight="1" x14ac:dyDescent="0.25">
      <c r="A7" s="49" t="s">
        <v>53</v>
      </c>
      <c r="B7" s="8" t="str">
        <f>Stadium!A1</f>
        <v>Stadium</v>
      </c>
      <c r="C7" s="92">
        <f>$D$5-D7</f>
        <v>4</v>
      </c>
      <c r="D7" s="92">
        <f>Stadium!E1</f>
        <v>5</v>
      </c>
      <c r="E7" s="41">
        <f>Stadium!D3</f>
        <v>48</v>
      </c>
      <c r="F7" s="53">
        <f>Stadium!E3</f>
        <v>52</v>
      </c>
      <c r="G7" s="96">
        <f>Stadium!F7</f>
        <v>11</v>
      </c>
      <c r="H7" s="95">
        <f>Stadium!G7</f>
        <v>9</v>
      </c>
      <c r="I7" s="132">
        <f>Stadium!I$7</f>
        <v>9</v>
      </c>
      <c r="J7" s="132">
        <f>Stadium!J$7</f>
        <v>11</v>
      </c>
      <c r="K7" s="95">
        <f>Stadium!L$7</f>
        <v>10</v>
      </c>
      <c r="L7" s="95">
        <f>Stadium!M$7</f>
        <v>10</v>
      </c>
      <c r="M7" s="132">
        <f>Stadium!O$7</f>
        <v>11</v>
      </c>
      <c r="N7" s="132">
        <f>Stadium!P$7</f>
        <v>9</v>
      </c>
      <c r="O7" s="95">
        <f>Stadium!R$7</f>
        <v>7</v>
      </c>
      <c r="P7" s="95">
        <f>Stadium!S$7</f>
        <v>13</v>
      </c>
      <c r="Q7" s="132">
        <f>Stadium!U$7</f>
        <v>0</v>
      </c>
      <c r="R7" s="132">
        <f>Stadium!V$7</f>
        <v>0</v>
      </c>
      <c r="S7" s="94">
        <f>Stadium!X$7</f>
        <v>0</v>
      </c>
      <c r="T7" s="94">
        <f>Stadium!Y$7</f>
        <v>0</v>
      </c>
      <c r="U7" s="132">
        <f>Stadium!AA$7</f>
        <v>0</v>
      </c>
      <c r="V7" s="132">
        <f>Stadium!AB$7</f>
        <v>0</v>
      </c>
      <c r="W7" s="95">
        <f>Stadium!AD$7</f>
        <v>0</v>
      </c>
      <c r="X7" s="95">
        <f>Stadium!AE$7</f>
        <v>0</v>
      </c>
      <c r="Y7" s="132">
        <f>Stadium!AG$7</f>
        <v>0</v>
      </c>
      <c r="Z7" s="132">
        <f>Stadium!AH$7</f>
        <v>0</v>
      </c>
      <c r="AA7" s="95">
        <f>Stadium!AJ$7</f>
        <v>0</v>
      </c>
      <c r="AB7" s="95">
        <f>Stadium!AK$7</f>
        <v>0</v>
      </c>
      <c r="AC7" s="132">
        <f>Stadium!AM$7</f>
        <v>0</v>
      </c>
      <c r="AD7" s="132">
        <f>Stadium!AN$7</f>
        <v>0</v>
      </c>
      <c r="AE7" s="95">
        <f>Patio!AP$7</f>
        <v>0</v>
      </c>
      <c r="AF7" s="95">
        <f>Patio!AQ$7</f>
        <v>0</v>
      </c>
      <c r="AG7" s="132">
        <f>Patio!AS$7</f>
        <v>0</v>
      </c>
      <c r="AH7" s="132">
        <f>Patio!AT$7</f>
        <v>0</v>
      </c>
      <c r="AI7" s="10">
        <f>OMalleys!AV$7</f>
        <v>0</v>
      </c>
      <c r="AJ7" s="10">
        <f>OMalleys!AW$7</f>
        <v>0</v>
      </c>
      <c r="AK7" s="9">
        <f>OMalleys!AY$7</f>
        <v>0</v>
      </c>
      <c r="AL7" s="9">
        <f>OMalleys!AZ$7</f>
        <v>0</v>
      </c>
      <c r="AM7" s="10">
        <f>OMalleys!BB$7</f>
        <v>0</v>
      </c>
      <c r="AN7" s="10">
        <f>OMalleys!BC$7</f>
        <v>0</v>
      </c>
      <c r="AO7" s="9">
        <f>OMalleys!BE$7</f>
        <v>0</v>
      </c>
      <c r="AP7" s="9">
        <f>OMalleys!BF$7</f>
        <v>0</v>
      </c>
      <c r="AQ7" s="10">
        <f>OMalleys!BH$7</f>
        <v>0</v>
      </c>
      <c r="AR7" s="10">
        <f>OMalleys!BI$7</f>
        <v>0</v>
      </c>
      <c r="AS7" s="9">
        <f>OMalleys!BK$7</f>
        <v>0</v>
      </c>
      <c r="AT7" s="12">
        <f>OMalleys!BL$7</f>
        <v>0</v>
      </c>
      <c r="AU7" s="56">
        <f t="shared" si="0"/>
        <v>100</v>
      </c>
    </row>
    <row r="8" spans="1:47" ht="12.75" customHeight="1" x14ac:dyDescent="0.25">
      <c r="A8" s="49" t="s">
        <v>54</v>
      </c>
      <c r="B8" s="8" t="str">
        <f>'Paul &amp; Harveys 1'!A1</f>
        <v>Paul &amp; Harveys 1</v>
      </c>
      <c r="C8" s="92">
        <f>$D$5-D8</f>
        <v>4</v>
      </c>
      <c r="D8" s="92">
        <f>'Paul &amp; Harveys 1'!E1</f>
        <v>5</v>
      </c>
      <c r="E8" s="41">
        <f>'Paul &amp; Harveys 1'!D3</f>
        <v>56</v>
      </c>
      <c r="F8" s="53">
        <f>'Paul &amp; Harveys 1'!E3</f>
        <v>44</v>
      </c>
      <c r="G8" s="96">
        <f>'Paul &amp; Harveys 1'!F$7</f>
        <v>9</v>
      </c>
      <c r="H8" s="95">
        <f>'Paul &amp; Harveys 1'!G$7</f>
        <v>11</v>
      </c>
      <c r="I8" s="132">
        <f>'Paul &amp; Harveys 1'!I$7</f>
        <v>8</v>
      </c>
      <c r="J8" s="132">
        <f>'Paul &amp; Harveys 1'!J$7</f>
        <v>12</v>
      </c>
      <c r="K8" s="95">
        <f>'Paul &amp; Harveys 1'!L$7</f>
        <v>15</v>
      </c>
      <c r="L8" s="95">
        <f>'Paul &amp; Harveys 1'!M$7</f>
        <v>5</v>
      </c>
      <c r="M8" s="132">
        <f>'Paul &amp; Harveys 1'!O$7</f>
        <v>10</v>
      </c>
      <c r="N8" s="132">
        <f>'Paul &amp; Harveys 1'!P$7</f>
        <v>10</v>
      </c>
      <c r="O8" s="95">
        <f>'Paul &amp; Harveys 1'!R$7</f>
        <v>14</v>
      </c>
      <c r="P8" s="95">
        <f>'Paul &amp; Harveys 1'!S$7</f>
        <v>6</v>
      </c>
      <c r="Q8" s="132">
        <f>'Paul &amp; Harveys 1'!U$7</f>
        <v>0</v>
      </c>
      <c r="R8" s="132">
        <f>'Paul &amp; Harveys 1'!V$7</f>
        <v>0</v>
      </c>
      <c r="S8" s="94">
        <f>'Paul &amp; Harveys 1'!X$7</f>
        <v>0</v>
      </c>
      <c r="T8" s="94">
        <f>'Paul &amp; Harveys 1'!Y$7</f>
        <v>0</v>
      </c>
      <c r="U8" s="132">
        <f>'Paul &amp; Harveys 1'!AA7</f>
        <v>0</v>
      </c>
      <c r="V8" s="132">
        <f>'Paul &amp; Harveys 1'!AB7</f>
        <v>0</v>
      </c>
      <c r="W8" s="95">
        <f>'Paul &amp; Harveys 1'!AD$7</f>
        <v>0</v>
      </c>
      <c r="X8" s="95">
        <f>'Paul &amp; Harveys 1'!AE$7</f>
        <v>0</v>
      </c>
      <c r="Y8" s="132">
        <f>'Paul &amp; Harveys 1'!AG$7</f>
        <v>0</v>
      </c>
      <c r="Z8" s="132">
        <f>'Paul &amp; Harveys 1'!AH$7</f>
        <v>0</v>
      </c>
      <c r="AA8" s="95">
        <f>'Quarter Note'!AJ$7</f>
        <v>0</v>
      </c>
      <c r="AB8" s="95">
        <f>'Quarter Note'!AK$7</f>
        <v>0</v>
      </c>
      <c r="AC8" s="132">
        <f>'Quarter Note'!AM$7</f>
        <v>0</v>
      </c>
      <c r="AD8" s="132">
        <f>'Quarter Note'!AN$7</f>
        <v>0</v>
      </c>
      <c r="AE8" s="95">
        <f>'Paul &amp; Harveys 1'!AP$7</f>
        <v>0</v>
      </c>
      <c r="AF8" s="95">
        <f>'Paul &amp; Harveys 1'!AQ$7</f>
        <v>0</v>
      </c>
      <c r="AG8" s="132">
        <f>'Paul &amp; Harveys 1'!AS$7</f>
        <v>0</v>
      </c>
      <c r="AH8" s="132">
        <f>'Paul &amp; Harveys 1'!AT$7</f>
        <v>0</v>
      </c>
      <c r="AI8" s="10">
        <f>'Paul &amp; Harveys 1'!AV$7</f>
        <v>0</v>
      </c>
      <c r="AJ8" s="10">
        <f>'Paul &amp; Harveys 1'!AW$7</f>
        <v>0</v>
      </c>
      <c r="AK8" s="9">
        <f>'Paul &amp; Harveys 1'!AY$7</f>
        <v>0</v>
      </c>
      <c r="AL8" s="9">
        <f>'Paul &amp; Harveys 1'!AZ$7</f>
        <v>0</v>
      </c>
      <c r="AM8" s="10">
        <f>'Paul &amp; Harveys 1'!BB$7</f>
        <v>0</v>
      </c>
      <c r="AN8" s="10">
        <f>'Paul &amp; Harveys 1'!BC$7</f>
        <v>0</v>
      </c>
      <c r="AO8" s="9">
        <f>'Paul &amp; Harveys 1'!BE$7</f>
        <v>0</v>
      </c>
      <c r="AP8" s="9">
        <f>'Paul &amp; Harveys 1'!BF$7</f>
        <v>0</v>
      </c>
      <c r="AQ8" s="10">
        <f>'Paul &amp; Harveys 1'!BH$7</f>
        <v>0</v>
      </c>
      <c r="AR8" s="10">
        <f>'Paul &amp; Harveys 1'!BI$7</f>
        <v>0</v>
      </c>
      <c r="AS8" s="9">
        <f>'Paul &amp; Harveys 1'!BK$7</f>
        <v>0</v>
      </c>
      <c r="AT8" s="12">
        <f>'Paul &amp; Harveys 1'!BL$7</f>
        <v>0</v>
      </c>
      <c r="AU8" s="56">
        <f t="shared" si="0"/>
        <v>100</v>
      </c>
    </row>
    <row r="9" spans="1:47" ht="12.75" customHeight="1" x14ac:dyDescent="0.25">
      <c r="A9" s="49" t="s">
        <v>55</v>
      </c>
      <c r="B9" s="8" t="str">
        <f>'Bogarts 2'!A1</f>
        <v>Bogarts 2</v>
      </c>
      <c r="C9" s="92">
        <f>$D$5-D9</f>
        <v>6</v>
      </c>
      <c r="D9" s="92">
        <f>'Bogarts 2'!E1</f>
        <v>3</v>
      </c>
      <c r="E9" s="41">
        <f>'Bogarts 2'!D3</f>
        <v>44</v>
      </c>
      <c r="F9" s="52">
        <f>'Bogarts 2'!E3</f>
        <v>56</v>
      </c>
      <c r="G9" s="96">
        <f>'Bogarts 2'!F7</f>
        <v>7</v>
      </c>
      <c r="H9" s="95">
        <f>'Bogarts 2'!G7</f>
        <v>13</v>
      </c>
      <c r="I9" s="132">
        <f>'Bogarts 2'!I$7</f>
        <v>9</v>
      </c>
      <c r="J9" s="132">
        <f>'Bogarts 2'!J$7</f>
        <v>11</v>
      </c>
      <c r="K9" s="95">
        <f>'Bogarts 2'!L$7</f>
        <v>10</v>
      </c>
      <c r="L9" s="95">
        <f>'Bogarts 2'!M$7</f>
        <v>10</v>
      </c>
      <c r="M9" s="132">
        <f>'Bogarts 2'!O$7</f>
        <v>12</v>
      </c>
      <c r="N9" s="132">
        <f>'Bogarts 2'!P$7</f>
        <v>8</v>
      </c>
      <c r="O9" s="95">
        <f>'Bogarts 2'!R$7</f>
        <v>6</v>
      </c>
      <c r="P9" s="95">
        <f>'Bogarts 2'!S$7</f>
        <v>14</v>
      </c>
      <c r="Q9" s="132">
        <f>'Bogarts 2'!U$7</f>
        <v>0</v>
      </c>
      <c r="R9" s="132">
        <f>'Bogarts 2'!V$7</f>
        <v>0</v>
      </c>
      <c r="S9" s="94">
        <f>'Bogarts 2'!X$7</f>
        <v>0</v>
      </c>
      <c r="T9" s="94">
        <f>'Bogarts 2'!Y$7</f>
        <v>0</v>
      </c>
      <c r="U9" s="132">
        <f>'Bogarts 2'!AA$7</f>
        <v>0</v>
      </c>
      <c r="V9" s="132">
        <f>'Bogarts 2'!AB$7</f>
        <v>0</v>
      </c>
      <c r="W9" s="95">
        <f>'Bogarts 2'!AD$7</f>
        <v>0</v>
      </c>
      <c r="X9" s="95">
        <f>'Bogarts 2'!AE$7</f>
        <v>0</v>
      </c>
      <c r="Y9" s="132">
        <f>'Bogarts 2'!AG$7</f>
        <v>0</v>
      </c>
      <c r="Z9" s="132">
        <f>'Bogarts 2'!AH$7</f>
        <v>0</v>
      </c>
      <c r="AA9" s="95">
        <f>'Paul &amp; Harveys 1'!AJ$7</f>
        <v>0</v>
      </c>
      <c r="AB9" s="95">
        <f>'Paul &amp; Harveys 1'!AK$7</f>
        <v>0</v>
      </c>
      <c r="AC9" s="132">
        <f>'Paul &amp; Harveys 1'!AM$7</f>
        <v>0</v>
      </c>
      <c r="AD9" s="132">
        <f>'Paul &amp; Harveys 1'!AN$7</f>
        <v>0</v>
      </c>
      <c r="AE9" s="95">
        <f>'Quarter Note'!AP$7</f>
        <v>0</v>
      </c>
      <c r="AF9" s="95">
        <f>'Quarter Note'!AQ$7</f>
        <v>0</v>
      </c>
      <c r="AG9" s="132">
        <f>'Quarter Note'!AS$7</f>
        <v>0</v>
      </c>
      <c r="AH9" s="132">
        <f>'Quarter Note'!AT$7</f>
        <v>0</v>
      </c>
      <c r="AI9" s="10">
        <f>'Team 8'!AV$7</f>
        <v>0</v>
      </c>
      <c r="AJ9" s="10">
        <f>'Team 8'!AW$7</f>
        <v>0</v>
      </c>
      <c r="AK9" s="9">
        <f>'Team 8'!AY$7</f>
        <v>0</v>
      </c>
      <c r="AL9" s="9">
        <f>'Team 8'!AZ$7</f>
        <v>0</v>
      </c>
      <c r="AM9" s="10">
        <f>'Team 8'!BB$7</f>
        <v>0</v>
      </c>
      <c r="AN9" s="10">
        <f>'Team 8'!BC$7</f>
        <v>0</v>
      </c>
      <c r="AO9" s="9">
        <f>'Team 8'!BE$7</f>
        <v>0</v>
      </c>
      <c r="AP9" s="9">
        <f>'Team 8'!BF$7</f>
        <v>0</v>
      </c>
      <c r="AQ9" s="10">
        <f>'Team 8'!BH$7</f>
        <v>0</v>
      </c>
      <c r="AR9" s="10">
        <f>'Team 8'!BI$7</f>
        <v>0</v>
      </c>
      <c r="AS9" s="9">
        <f>'Team 8'!BK$7</f>
        <v>0</v>
      </c>
      <c r="AT9" s="12">
        <f>'Team 8'!BL$7</f>
        <v>0</v>
      </c>
      <c r="AU9" s="56">
        <f t="shared" si="0"/>
        <v>100</v>
      </c>
    </row>
    <row r="10" spans="1:47" ht="12.75" customHeight="1" thickBot="1" x14ac:dyDescent="0.3">
      <c r="A10" s="49" t="s">
        <v>56</v>
      </c>
      <c r="B10" s="8" t="str">
        <f>'Quarter Note'!A1</f>
        <v>Quarter Note</v>
      </c>
      <c r="C10" s="92">
        <f>$D$5-D10</f>
        <v>7</v>
      </c>
      <c r="D10" s="92">
        <f>'Quarter Note'!E1</f>
        <v>2</v>
      </c>
      <c r="E10" s="41">
        <f>'Quarter Note'!D3</f>
        <v>39</v>
      </c>
      <c r="F10" s="53">
        <f>'Quarter Note'!E3</f>
        <v>61</v>
      </c>
      <c r="G10" s="96">
        <f>'Quarter Note'!F$7</f>
        <v>8</v>
      </c>
      <c r="H10" s="96">
        <f>'Quarter Note'!G$7</f>
        <v>12</v>
      </c>
      <c r="I10" s="132">
        <f>'Quarter Note'!I$7</f>
        <v>11</v>
      </c>
      <c r="J10" s="132">
        <f>'Quarter Note'!J$7</f>
        <v>9</v>
      </c>
      <c r="K10" s="95">
        <f>'Quarter Note'!L$7</f>
        <v>5</v>
      </c>
      <c r="L10" s="95">
        <f>'Quarter Note'!M$7</f>
        <v>15</v>
      </c>
      <c r="M10" s="132">
        <f>'Quarter Note'!O$7</f>
        <v>8</v>
      </c>
      <c r="N10" s="132">
        <f>'Quarter Note'!P$7</f>
        <v>12</v>
      </c>
      <c r="O10" s="95">
        <f>'Quarter Note'!R$7</f>
        <v>7</v>
      </c>
      <c r="P10" s="95">
        <f>'Quarter Note'!S$7</f>
        <v>13</v>
      </c>
      <c r="Q10" s="132">
        <f>'Quarter Note'!U$7</f>
        <v>0</v>
      </c>
      <c r="R10" s="132">
        <f>'Quarter Note'!V$7</f>
        <v>0</v>
      </c>
      <c r="S10" s="94">
        <f>'Quarter Note'!X$7</f>
        <v>0</v>
      </c>
      <c r="T10" s="94">
        <f>'Quarter Note'!Y$7</f>
        <v>0</v>
      </c>
      <c r="U10" s="132">
        <f>'Quarter Note'!AA$7</f>
        <v>0</v>
      </c>
      <c r="V10" s="132">
        <f>'Quarter Note'!AB$7</f>
        <v>0</v>
      </c>
      <c r="W10" s="95">
        <f>'Quarter Note'!AD$7</f>
        <v>0</v>
      </c>
      <c r="X10" s="95">
        <f>'Quarter Note'!AE$7</f>
        <v>0</v>
      </c>
      <c r="Y10" s="132">
        <f>'Quarter Note'!AG$7</f>
        <v>0</v>
      </c>
      <c r="Z10" s="132">
        <f>'Quarter Note'!AH$7</f>
        <v>0</v>
      </c>
      <c r="AA10" s="95">
        <f>'Bogarts 2'!AJ$7</f>
        <v>0</v>
      </c>
      <c r="AB10" s="95">
        <f>'Bogarts 2'!AK$7</f>
        <v>0</v>
      </c>
      <c r="AC10" s="132">
        <f>'Bogarts 2'!AM$7</f>
        <v>0</v>
      </c>
      <c r="AD10" s="132">
        <f>'Bogarts 2'!AN$7</f>
        <v>0</v>
      </c>
      <c r="AE10" s="95">
        <f>Stadium!AP$7</f>
        <v>0</v>
      </c>
      <c r="AF10" s="95">
        <f>Stadium!AQ$7</f>
        <v>0</v>
      </c>
      <c r="AG10" s="132">
        <f>Stadium!AS$7</f>
        <v>0</v>
      </c>
      <c r="AH10" s="132">
        <f>Stadium!AT$7</f>
        <v>0</v>
      </c>
      <c r="AI10" s="10">
        <f>'Quarter Note'!AV$7</f>
        <v>0</v>
      </c>
      <c r="AJ10" s="10">
        <f>'Quarter Note'!AW$7</f>
        <v>0</v>
      </c>
      <c r="AK10" s="9">
        <f>'Quarter Note'!AY$7</f>
        <v>0</v>
      </c>
      <c r="AL10" s="9">
        <f>'Quarter Note'!AZ$7</f>
        <v>0</v>
      </c>
      <c r="AM10" s="10">
        <f>'Quarter Note'!BB$7</f>
        <v>0</v>
      </c>
      <c r="AN10" s="10">
        <f>'Quarter Note'!BC$7</f>
        <v>0</v>
      </c>
      <c r="AO10" s="9">
        <f>'Quarter Note'!BE$7</f>
        <v>0</v>
      </c>
      <c r="AP10" s="9">
        <f>'Quarter Note'!BF$7</f>
        <v>0</v>
      </c>
      <c r="AQ10" s="10">
        <f>'Quarter Note'!BH$7</f>
        <v>0</v>
      </c>
      <c r="AR10" s="10">
        <f>'Quarter Note'!BI$7</f>
        <v>0</v>
      </c>
      <c r="AS10" s="9">
        <f>'Quarter Note'!BK$7</f>
        <v>0</v>
      </c>
      <c r="AT10" s="12">
        <f>'Quarter Note'!BL$7</f>
        <v>0</v>
      </c>
      <c r="AU10" s="56">
        <f t="shared" si="0"/>
        <v>100</v>
      </c>
    </row>
    <row r="11" spans="1:47" ht="12.75" hidden="1" customHeight="1" x14ac:dyDescent="0.25">
      <c r="A11" s="49" t="s">
        <v>57</v>
      </c>
      <c r="B11" s="8" t="str">
        <f>'Team 7'!A1</f>
        <v>Team 7</v>
      </c>
      <c r="C11" s="92">
        <f t="shared" ref="C11:C12" si="1">$D$5-D11</f>
        <v>9</v>
      </c>
      <c r="D11" s="92">
        <f>'Team 7'!E1</f>
        <v>0</v>
      </c>
      <c r="E11" s="41">
        <f>'Team 7'!D3</f>
        <v>0</v>
      </c>
      <c r="F11" s="53">
        <f>'Team 7'!E3</f>
        <v>0</v>
      </c>
      <c r="G11" s="96">
        <f>'Team 7'!F$7</f>
        <v>0</v>
      </c>
      <c r="H11" s="96">
        <f>'Team 7'!G$7</f>
        <v>0</v>
      </c>
      <c r="I11" s="132">
        <f>'Team 7'!I$7</f>
        <v>0</v>
      </c>
      <c r="J11" s="132">
        <f>'Team 7'!J$7</f>
        <v>0</v>
      </c>
      <c r="K11" s="95">
        <f>'Team 7'!L$7</f>
        <v>0</v>
      </c>
      <c r="L11" s="95">
        <f>'Team 7'!M$7</f>
        <v>0</v>
      </c>
      <c r="M11" s="132">
        <f>'Team 7'!O$7</f>
        <v>0</v>
      </c>
      <c r="N11" s="132">
        <f>'Team 7'!P$7</f>
        <v>0</v>
      </c>
      <c r="O11" s="95">
        <f>'Team 7'!R$7</f>
        <v>0</v>
      </c>
      <c r="P11" s="95">
        <f>'Team 7'!S$7</f>
        <v>0</v>
      </c>
      <c r="Q11" s="132">
        <f>'Team 7'!U$7</f>
        <v>0</v>
      </c>
      <c r="R11" s="132">
        <f>'Team 7'!V$7</f>
        <v>0</v>
      </c>
      <c r="S11" s="94">
        <f>'Team 7'!X$7</f>
        <v>0</v>
      </c>
      <c r="T11" s="94">
        <f>'Team 7'!Y$7</f>
        <v>0</v>
      </c>
      <c r="U11" s="132">
        <f>'Team 7'!AA$7</f>
        <v>0</v>
      </c>
      <c r="V11" s="132">
        <f>'Team 7'!AB$7</f>
        <v>0</v>
      </c>
      <c r="W11" s="95">
        <f>'Team 7'!AD$7</f>
        <v>0</v>
      </c>
      <c r="X11" s="95">
        <f>'Team 7'!AE$7</f>
        <v>0</v>
      </c>
      <c r="Y11" s="132">
        <f>'Team 7'!AG$7</f>
        <v>0</v>
      </c>
      <c r="Z11" s="132">
        <f>'Team 7'!AH$7</f>
        <v>0</v>
      </c>
      <c r="AA11" s="95">
        <f>'Team 7'!AJ$7</f>
        <v>0</v>
      </c>
      <c r="AB11" s="95">
        <f>'Team 7'!AK$7</f>
        <v>0</v>
      </c>
      <c r="AC11" s="132">
        <f>'Team 7'!AM$7</f>
        <v>0</v>
      </c>
      <c r="AD11" s="132">
        <f>'Team 7'!AN$7</f>
        <v>0</v>
      </c>
      <c r="AE11" s="95">
        <f>'Team 7'!AP$7</f>
        <v>0</v>
      </c>
      <c r="AF11" s="95">
        <f>'Team 7'!AQ$7</f>
        <v>0</v>
      </c>
      <c r="AG11" s="132">
        <f>'Team 7'!AS$7</f>
        <v>0</v>
      </c>
      <c r="AH11" s="132">
        <f>'Team 7'!AT$7</f>
        <v>0</v>
      </c>
      <c r="AI11" s="10">
        <f>Stadium!AV$7</f>
        <v>0</v>
      </c>
      <c r="AJ11" s="10">
        <f>Stadium!AW$7</f>
        <v>0</v>
      </c>
      <c r="AK11" s="9">
        <f>Stadium!AY$7</f>
        <v>0</v>
      </c>
      <c r="AL11" s="9">
        <f>Stadium!AZ$7</f>
        <v>0</v>
      </c>
      <c r="AM11" s="10">
        <f>Stadium!BB$7</f>
        <v>0</v>
      </c>
      <c r="AN11" s="10">
        <f>Stadium!BC$7</f>
        <v>0</v>
      </c>
      <c r="AO11" s="9">
        <f>Stadium!BE$7</f>
        <v>0</v>
      </c>
      <c r="AP11" s="9">
        <f>Stadium!BF$7</f>
        <v>0</v>
      </c>
      <c r="AQ11" s="10">
        <f>Stadium!BH$7</f>
        <v>0</v>
      </c>
      <c r="AR11" s="10">
        <f>Stadium!BI$7</f>
        <v>0</v>
      </c>
      <c r="AS11" s="9">
        <f>Stadium!BK$7</f>
        <v>0</v>
      </c>
      <c r="AT11" s="12">
        <f>Stadium!BL$7</f>
        <v>0</v>
      </c>
      <c r="AU11" s="56">
        <f t="shared" si="0"/>
        <v>0</v>
      </c>
    </row>
    <row r="12" spans="1:47" ht="12.75" hidden="1" customHeight="1" thickBot="1" x14ac:dyDescent="0.3">
      <c r="A12" s="49" t="s">
        <v>58</v>
      </c>
      <c r="B12" s="8" t="str">
        <f>'Team 8'!A1</f>
        <v>Team 8</v>
      </c>
      <c r="C12" s="92">
        <f t="shared" si="1"/>
        <v>9</v>
      </c>
      <c r="D12" s="92">
        <f>'Team 8'!E1</f>
        <v>0</v>
      </c>
      <c r="E12" s="41">
        <f>'Team 8'!D3</f>
        <v>0</v>
      </c>
      <c r="F12" s="53">
        <f>'Team 8'!E3</f>
        <v>0</v>
      </c>
      <c r="G12" s="95">
        <f>'Team 8'!F$7</f>
        <v>0</v>
      </c>
      <c r="H12" s="95">
        <f>'Team 8'!G$7</f>
        <v>0</v>
      </c>
      <c r="I12" s="132">
        <f>'Team 8'!I$7</f>
        <v>0</v>
      </c>
      <c r="J12" s="132">
        <f>'Team 8'!J$7</f>
        <v>0</v>
      </c>
      <c r="K12" s="95">
        <f>'Team 8'!L$7</f>
        <v>0</v>
      </c>
      <c r="L12" s="95">
        <f>'Team 8'!M$7</f>
        <v>0</v>
      </c>
      <c r="M12" s="132">
        <f>'Team 8'!O$7</f>
        <v>0</v>
      </c>
      <c r="N12" s="132">
        <f>'Team 8'!P$7</f>
        <v>0</v>
      </c>
      <c r="O12" s="95">
        <f>'Team 8'!R$7</f>
        <v>0</v>
      </c>
      <c r="P12" s="95">
        <f>'Team 8'!S$7</f>
        <v>0</v>
      </c>
      <c r="Q12" s="132">
        <f>'Team 8'!U$7</f>
        <v>0</v>
      </c>
      <c r="R12" s="132">
        <f>'Team 8'!V$7</f>
        <v>0</v>
      </c>
      <c r="S12" s="94">
        <f>'Team 8'!X$7</f>
        <v>0</v>
      </c>
      <c r="T12" s="94">
        <f>'Team 8'!Y$7</f>
        <v>0</v>
      </c>
      <c r="U12" s="132">
        <f>'Team 8'!AA$7</f>
        <v>0</v>
      </c>
      <c r="V12" s="132">
        <f>'Team 8'!AB$7</f>
        <v>0</v>
      </c>
      <c r="W12" s="95">
        <f>'Team 8'!AD$7</f>
        <v>0</v>
      </c>
      <c r="X12" s="95">
        <f>'Team 8'!AE$7</f>
        <v>0</v>
      </c>
      <c r="Y12" s="132">
        <f>'Team 8'!AG$7</f>
        <v>0</v>
      </c>
      <c r="Z12" s="132">
        <f>'Team 8'!AH$7</f>
        <v>0</v>
      </c>
      <c r="AA12" s="95">
        <f>'Team 8'!AJ$7</f>
        <v>0</v>
      </c>
      <c r="AB12" s="95">
        <f>'Team 8'!AK$7</f>
        <v>0</v>
      </c>
      <c r="AC12" s="132">
        <f>'Team 8'!AM$7</f>
        <v>0</v>
      </c>
      <c r="AD12" s="132">
        <f>'Team 8'!AN$7</f>
        <v>0</v>
      </c>
      <c r="AE12" s="95">
        <f>'Team 8'!AP$7</f>
        <v>0</v>
      </c>
      <c r="AF12" s="95">
        <f>'Team 8'!AQ$7</f>
        <v>0</v>
      </c>
      <c r="AG12" s="132">
        <f>'Team 8'!AS$7</f>
        <v>0</v>
      </c>
      <c r="AH12" s="132">
        <f>'Team 8'!AT$7</f>
        <v>0</v>
      </c>
      <c r="AI12" s="10">
        <f>'Team 7'!AV$7</f>
        <v>0</v>
      </c>
      <c r="AJ12" s="10">
        <f>'Team 7'!AW$7</f>
        <v>0</v>
      </c>
      <c r="AK12" s="9">
        <f>'Team 7'!AY$7</f>
        <v>0</v>
      </c>
      <c r="AL12" s="9">
        <f>'Team 7'!AZ$7</f>
        <v>0</v>
      </c>
      <c r="AM12" s="10">
        <f>'Team 7'!BB$7</f>
        <v>0</v>
      </c>
      <c r="AN12" s="10">
        <f>'Team 7'!BC$7</f>
        <v>0</v>
      </c>
      <c r="AO12" s="9">
        <f>'Team 7'!BE$7</f>
        <v>0</v>
      </c>
      <c r="AP12" s="9">
        <f>'Team 7'!BF$7</f>
        <v>0</v>
      </c>
      <c r="AQ12" s="10">
        <f>'Team 7'!BH$7</f>
        <v>0</v>
      </c>
      <c r="AR12" s="10">
        <f>'Team 7'!BI$7</f>
        <v>0</v>
      </c>
      <c r="AS12" s="9">
        <f>'Team 7'!BK$7</f>
        <v>0</v>
      </c>
      <c r="AT12" s="12">
        <f>'Team 7'!BL$7</f>
        <v>0</v>
      </c>
      <c r="AU12" s="56">
        <f t="shared" si="0"/>
        <v>0</v>
      </c>
    </row>
    <row r="13" spans="1:47" ht="12.75" hidden="1" customHeight="1" x14ac:dyDescent="0.25">
      <c r="A13" s="47" t="s">
        <v>59</v>
      </c>
      <c r="B13" s="16" t="str">
        <f>'TEAM 9'!A1</f>
        <v>zTEAM 9</v>
      </c>
      <c r="C13" s="50">
        <f t="shared" ref="C13:C14" si="2">$E$5-E13</f>
        <v>62</v>
      </c>
      <c r="D13" s="97"/>
      <c r="E13" s="42">
        <f>'TEAM 9'!D3</f>
        <v>0</v>
      </c>
      <c r="F13" s="54">
        <f>'TEAM 9'!E3</f>
        <v>0</v>
      </c>
      <c r="G13" s="51">
        <f>'TEAM 9'!F$9</f>
        <v>0</v>
      </c>
      <c r="H13" s="17">
        <f>'TEAM 9'!F$9</f>
        <v>0</v>
      </c>
      <c r="I13" s="9">
        <f>'TEAM 9'!H$7</f>
        <v>0</v>
      </c>
      <c r="J13" s="9">
        <f>'TEAM 9'!I$7</f>
        <v>0</v>
      </c>
      <c r="K13" s="17">
        <f>'TEAM 9'!J$7</f>
        <v>0</v>
      </c>
      <c r="L13" s="17">
        <f>'TEAM 9'!K$7</f>
        <v>0</v>
      </c>
      <c r="M13" s="9">
        <f>'TEAM 9'!L$7</f>
        <v>0</v>
      </c>
      <c r="N13" s="9">
        <f>'TEAM 9'!M$7</f>
        <v>0</v>
      </c>
      <c r="O13" s="17">
        <f>'TEAM 9'!N$7</f>
        <v>0</v>
      </c>
      <c r="P13" s="17">
        <f>'TEAM 9'!O$7</f>
        <v>0</v>
      </c>
      <c r="Q13" s="9">
        <f>'TEAM 9'!P$7</f>
        <v>0</v>
      </c>
      <c r="R13" s="9">
        <f>'TEAM 9'!Q$7</f>
        <v>0</v>
      </c>
      <c r="S13" s="18">
        <f>'TEAM 9'!R$7</f>
        <v>0</v>
      </c>
      <c r="T13" s="18">
        <f>'TEAM 9'!S$7</f>
        <v>0</v>
      </c>
      <c r="U13" s="9">
        <f>'TEAM 9'!T$7</f>
        <v>0</v>
      </c>
      <c r="V13" s="9">
        <f>'TEAM 9'!U$7</f>
        <v>0</v>
      </c>
      <c r="W13" s="17">
        <f>'TEAM 9'!V$7</f>
        <v>0</v>
      </c>
      <c r="X13" s="17">
        <f>'TEAM 9'!W$7</f>
        <v>0</v>
      </c>
      <c r="Y13" s="9">
        <f>'TEAM 9'!X$7</f>
        <v>0</v>
      </c>
      <c r="Z13" s="9">
        <f>'TEAM 9'!Y$7</f>
        <v>0</v>
      </c>
      <c r="AA13" s="17">
        <f>'TEAM 9'!Z$7</f>
        <v>0</v>
      </c>
      <c r="AB13" s="17">
        <f>'TEAM 9'!AA$7</f>
        <v>0</v>
      </c>
      <c r="AC13" s="9">
        <f>'TEAM 9'!AB$7</f>
        <v>0</v>
      </c>
      <c r="AD13" s="9">
        <f>'TEAM 9'!AC$7</f>
        <v>0</v>
      </c>
      <c r="AE13" s="17">
        <f>'TEAM 9'!AD$7</f>
        <v>0</v>
      </c>
      <c r="AF13" s="17">
        <f>'TEAM 9'!AE$7</f>
        <v>0</v>
      </c>
      <c r="AG13" s="9">
        <f>'TEAM 9'!AF$7</f>
        <v>0</v>
      </c>
      <c r="AH13" s="9">
        <f>'TEAM 9'!AG$7</f>
        <v>0</v>
      </c>
      <c r="AI13" s="10">
        <f>'TEAM 9'!AH$7</f>
        <v>0</v>
      </c>
      <c r="AJ13" s="10">
        <f>'TEAM 9'!AI$7</f>
        <v>0</v>
      </c>
      <c r="AK13" s="9">
        <f>'TEAM 9'!BF$7</f>
        <v>0</v>
      </c>
      <c r="AL13" s="9">
        <f>'TEAM 9'!BG$7</f>
        <v>0</v>
      </c>
      <c r="AM13" s="10">
        <f>'TEAM 9'!BH$7</f>
        <v>0</v>
      </c>
      <c r="AN13" s="10">
        <f>'TEAM 9'!BI$7</f>
        <v>0</v>
      </c>
      <c r="AO13" s="9">
        <f>'TEAM 9'!BJ$7</f>
        <v>0</v>
      </c>
      <c r="AP13" s="9">
        <f>'TEAM 9'!BK$7</f>
        <v>0</v>
      </c>
      <c r="AQ13" s="10">
        <f>'TEAM 9'!BL$7</f>
        <v>0</v>
      </c>
      <c r="AR13" s="10">
        <f>'TEAM 9'!BM$7</f>
        <v>0</v>
      </c>
      <c r="AS13" s="9">
        <f>'TEAM 9'!BN$7</f>
        <v>0</v>
      </c>
      <c r="AT13" s="12">
        <f>'TEAM 9'!BO$7</f>
        <v>0</v>
      </c>
      <c r="AU13" s="56">
        <f t="shared" ref="AU13:AU14" si="3">SUM(E13:F13)</f>
        <v>0</v>
      </c>
    </row>
    <row r="14" spans="1:47" ht="12.75" hidden="1" customHeight="1" x14ac:dyDescent="0.25">
      <c r="A14" s="70" t="s">
        <v>81</v>
      </c>
      <c r="B14" s="79" t="str">
        <f>'TEAM 10'!A1</f>
        <v>zTEAM 10</v>
      </c>
      <c r="C14" s="71">
        <f t="shared" si="2"/>
        <v>62</v>
      </c>
      <c r="D14" s="71"/>
      <c r="E14" s="80">
        <f>'TEAM 10'!D3</f>
        <v>0</v>
      </c>
      <c r="F14" s="81">
        <f>'TEAM 10'!E3</f>
        <v>0</v>
      </c>
      <c r="G14" s="82">
        <f>'TEAM 10'!F$9</f>
        <v>0</v>
      </c>
      <c r="H14" s="83">
        <f>'TEAM 10'!F$9</f>
        <v>0</v>
      </c>
      <c r="I14" s="76">
        <f>'TEAM 10'!H$7</f>
        <v>0</v>
      </c>
      <c r="J14" s="76">
        <f>'TEAM 10'!I$7</f>
        <v>0</v>
      </c>
      <c r="K14" s="83">
        <f>'TEAM 10'!J$7</f>
        <v>0</v>
      </c>
      <c r="L14" s="83">
        <f>'TEAM 10'!K$7</f>
        <v>0</v>
      </c>
      <c r="M14" s="76">
        <f>'TEAM 10'!L$7</f>
        <v>0</v>
      </c>
      <c r="N14" s="76">
        <f>'TEAM 10'!M$7</f>
        <v>0</v>
      </c>
      <c r="O14" s="83">
        <f>'TEAM 10'!N$7</f>
        <v>0</v>
      </c>
      <c r="P14" s="83">
        <f>'TEAM 10'!O$7</f>
        <v>0</v>
      </c>
      <c r="Q14" s="76">
        <f>'TEAM 10'!P$7</f>
        <v>0</v>
      </c>
      <c r="R14" s="76">
        <f>'TEAM 10'!Q$7</f>
        <v>0</v>
      </c>
      <c r="S14" s="84">
        <f>'TEAM 10'!R$7</f>
        <v>0</v>
      </c>
      <c r="T14" s="84">
        <f>'TEAM 10'!S$7</f>
        <v>0</v>
      </c>
      <c r="U14" s="76">
        <f>'TEAM 10'!T$7</f>
        <v>0</v>
      </c>
      <c r="V14" s="76">
        <f>'TEAM 10'!U$7</f>
        <v>0</v>
      </c>
      <c r="W14" s="83">
        <f>'TEAM 10'!V$7</f>
        <v>0</v>
      </c>
      <c r="X14" s="83">
        <f>'TEAM 10'!W$7</f>
        <v>0</v>
      </c>
      <c r="Y14" s="76">
        <f>'TEAM 10'!X$7</f>
        <v>0</v>
      </c>
      <c r="Z14" s="76">
        <f>'TEAM 10'!Y$7</f>
        <v>0</v>
      </c>
      <c r="AA14" s="83">
        <f>'TEAM 10'!Z$7</f>
        <v>0</v>
      </c>
      <c r="AB14" s="83">
        <f>'TEAM 10'!AA$7</f>
        <v>0</v>
      </c>
      <c r="AC14" s="76">
        <f>'TEAM 10'!AB$7</f>
        <v>0</v>
      </c>
      <c r="AD14" s="76">
        <f>'TEAM 10'!AC$7</f>
        <v>0</v>
      </c>
      <c r="AE14" s="83">
        <f>'TEAM 10'!AD$7</f>
        <v>0</v>
      </c>
      <c r="AF14" s="83">
        <f>'TEAM 10'!AE$7</f>
        <v>0</v>
      </c>
      <c r="AG14" s="76">
        <f>'TEAM 10'!AF$7</f>
        <v>0</v>
      </c>
      <c r="AH14" s="76">
        <f>'TEAM 10'!AG$7</f>
        <v>0</v>
      </c>
      <c r="AI14" s="75">
        <f>'TEAM 10'!AH$7</f>
        <v>0</v>
      </c>
      <c r="AJ14" s="75">
        <f>'TEAM 10'!AI$7</f>
        <v>0</v>
      </c>
      <c r="AK14" s="76">
        <f>'TEAM 10'!BF$7</f>
        <v>0</v>
      </c>
      <c r="AL14" s="76">
        <f>'TEAM 10'!BG$7</f>
        <v>0</v>
      </c>
      <c r="AM14" s="75">
        <f>'TEAM 10'!BH$7</f>
        <v>0</v>
      </c>
      <c r="AN14" s="75">
        <f>'TEAM 10'!BI$7</f>
        <v>0</v>
      </c>
      <c r="AO14" s="76">
        <f>'TEAM 10'!BJ$7</f>
        <v>0</v>
      </c>
      <c r="AP14" s="76">
        <f>'TEAM 10'!BK$7</f>
        <v>0</v>
      </c>
      <c r="AQ14" s="75">
        <f>'TEAM 10'!BL$7</f>
        <v>0</v>
      </c>
      <c r="AR14" s="75">
        <f>'TEAM 10'!BM$7</f>
        <v>0</v>
      </c>
      <c r="AS14" s="76">
        <f>'TEAM 10'!BN$7</f>
        <v>0</v>
      </c>
      <c r="AT14" s="85">
        <f>'TEAM 10'!BO$7</f>
        <v>0</v>
      </c>
      <c r="AU14" s="86">
        <f t="shared" si="3"/>
        <v>0</v>
      </c>
    </row>
    <row r="15" spans="1:47" ht="12.75" customHeight="1" thickTop="1" x14ac:dyDescent="0.25">
      <c r="A15" s="87"/>
      <c r="B15" s="87"/>
      <c r="C15" s="87"/>
      <c r="D15" s="87"/>
      <c r="E15" s="87"/>
      <c r="F15" s="88" t="s">
        <v>82</v>
      </c>
      <c r="G15" s="89">
        <f>SUM(G5:G12)</f>
        <v>60</v>
      </c>
      <c r="H15" s="89">
        <f t="shared" ref="H15:AT15" si="4">SUM(H5:H12)</f>
        <v>60</v>
      </c>
      <c r="I15" s="89">
        <f t="shared" si="4"/>
        <v>60</v>
      </c>
      <c r="J15" s="89">
        <f t="shared" si="4"/>
        <v>60</v>
      </c>
      <c r="K15" s="89">
        <f t="shared" si="4"/>
        <v>60</v>
      </c>
      <c r="L15" s="89">
        <f t="shared" si="4"/>
        <v>60</v>
      </c>
      <c r="M15" s="89">
        <f t="shared" si="4"/>
        <v>60</v>
      </c>
      <c r="N15" s="89">
        <f t="shared" si="4"/>
        <v>60</v>
      </c>
      <c r="O15" s="89">
        <f t="shared" si="4"/>
        <v>60</v>
      </c>
      <c r="P15" s="89">
        <f t="shared" si="4"/>
        <v>60</v>
      </c>
      <c r="Q15" s="89">
        <f t="shared" si="4"/>
        <v>0</v>
      </c>
      <c r="R15" s="89">
        <f t="shared" si="4"/>
        <v>0</v>
      </c>
      <c r="S15" s="89">
        <f t="shared" si="4"/>
        <v>0</v>
      </c>
      <c r="T15" s="89">
        <f t="shared" si="4"/>
        <v>0</v>
      </c>
      <c r="U15" s="89">
        <f t="shared" si="4"/>
        <v>0</v>
      </c>
      <c r="V15" s="89">
        <f t="shared" si="4"/>
        <v>0</v>
      </c>
      <c r="W15" s="89">
        <f t="shared" si="4"/>
        <v>0</v>
      </c>
      <c r="X15" s="89">
        <f t="shared" si="4"/>
        <v>0</v>
      </c>
      <c r="Y15" s="89">
        <f t="shared" si="4"/>
        <v>0</v>
      </c>
      <c r="Z15" s="89">
        <f t="shared" si="4"/>
        <v>0</v>
      </c>
      <c r="AA15" s="89">
        <f t="shared" si="4"/>
        <v>0</v>
      </c>
      <c r="AB15" s="89">
        <f t="shared" si="4"/>
        <v>0</v>
      </c>
      <c r="AC15" s="89">
        <f t="shared" si="4"/>
        <v>0</v>
      </c>
      <c r="AD15" s="89">
        <f t="shared" si="4"/>
        <v>0</v>
      </c>
      <c r="AE15" s="89">
        <f t="shared" si="4"/>
        <v>0</v>
      </c>
      <c r="AF15" s="89">
        <f t="shared" si="4"/>
        <v>0</v>
      </c>
      <c r="AG15" s="89">
        <f t="shared" si="4"/>
        <v>0</v>
      </c>
      <c r="AH15" s="89">
        <f t="shared" si="4"/>
        <v>0</v>
      </c>
      <c r="AI15" s="90">
        <f t="shared" si="4"/>
        <v>0</v>
      </c>
      <c r="AJ15" s="90">
        <f t="shared" si="4"/>
        <v>0</v>
      </c>
      <c r="AK15" s="90">
        <f t="shared" si="4"/>
        <v>0</v>
      </c>
      <c r="AL15" s="90">
        <f t="shared" si="4"/>
        <v>0</v>
      </c>
      <c r="AM15" s="90">
        <f t="shared" si="4"/>
        <v>0</v>
      </c>
      <c r="AN15" s="90">
        <f t="shared" si="4"/>
        <v>0</v>
      </c>
      <c r="AO15" s="90">
        <f t="shared" si="4"/>
        <v>0</v>
      </c>
      <c r="AP15" s="90">
        <f t="shared" si="4"/>
        <v>0</v>
      </c>
      <c r="AQ15" s="90">
        <f t="shared" si="4"/>
        <v>0</v>
      </c>
      <c r="AR15" s="90">
        <f t="shared" si="4"/>
        <v>0</v>
      </c>
      <c r="AS15" s="90">
        <f t="shared" si="4"/>
        <v>0</v>
      </c>
      <c r="AT15" s="90">
        <f t="shared" si="4"/>
        <v>0</v>
      </c>
      <c r="AU15" s="91">
        <f>SUM(AU5:AU14)</f>
        <v>600</v>
      </c>
    </row>
    <row r="16" spans="1:47" ht="12.75" customHeight="1" x14ac:dyDescent="0.25">
      <c r="AA16" s="5"/>
      <c r="AB16" s="5"/>
    </row>
    <row r="17" spans="8:8" ht="12.75" customHeight="1" x14ac:dyDescent="0.25">
      <c r="H17" s="13"/>
    </row>
    <row r="18" spans="8:8" ht="12.75" customHeight="1" x14ac:dyDescent="0.25"/>
    <row r="19" spans="8:8" ht="12.75" customHeight="1" x14ac:dyDescent="0.25"/>
    <row r="20" spans="8:8" ht="12.75" customHeight="1" x14ac:dyDescent="0.25"/>
    <row r="21" spans="8:8" ht="12.75" customHeight="1" x14ac:dyDescent="0.25"/>
    <row r="22" spans="8:8" ht="12.75" customHeight="1" x14ac:dyDescent="0.25">
      <c r="H22" s="13"/>
    </row>
    <row r="23" spans="8:8" ht="12.75" customHeight="1" x14ac:dyDescent="0.25"/>
    <row r="24" spans="8:8" ht="12.75" customHeight="1" x14ac:dyDescent="0.25"/>
    <row r="25" spans="8:8" ht="12.75" customHeight="1" x14ac:dyDescent="0.25"/>
    <row r="26" spans="8:8" ht="12.75" customHeight="1" x14ac:dyDescent="0.25"/>
    <row r="27" spans="8:8" ht="12.75" customHeight="1" x14ac:dyDescent="0.25"/>
    <row r="28" spans="8:8" ht="12.75" customHeight="1" x14ac:dyDescent="0.25"/>
    <row r="29" spans="8:8" ht="12.75" customHeight="1" x14ac:dyDescent="0.25"/>
    <row r="30" spans="8:8" ht="12.75" customHeight="1" x14ac:dyDescent="0.25"/>
    <row r="31" spans="8:8" ht="12.75" customHeight="1" x14ac:dyDescent="0.25"/>
    <row r="32" spans="8:8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</sheetData>
  <sortState xmlns:xlrd2="http://schemas.microsoft.com/office/spreadsheetml/2017/richdata2" ref="B5:Z10">
    <sortCondition descending="1" ref="D5:D10"/>
  </sortState>
  <mergeCells count="23">
    <mergeCell ref="O3:P3"/>
    <mergeCell ref="Q3:R3"/>
    <mergeCell ref="E2:F2"/>
    <mergeCell ref="G3:H3"/>
    <mergeCell ref="I3:J3"/>
    <mergeCell ref="K3:L3"/>
    <mergeCell ref="M3:N3"/>
    <mergeCell ref="G2:AT2"/>
    <mergeCell ref="AC3:AD3"/>
    <mergeCell ref="AE3:AF3"/>
    <mergeCell ref="AG3:AH3"/>
    <mergeCell ref="AI3:AJ3"/>
    <mergeCell ref="AK3:AL3"/>
    <mergeCell ref="AM3:AN3"/>
    <mergeCell ref="AO3:AP3"/>
    <mergeCell ref="AU2:AU3"/>
    <mergeCell ref="AQ3:AR3"/>
    <mergeCell ref="AS3:AT3"/>
    <mergeCell ref="S3:T3"/>
    <mergeCell ref="U3:V3"/>
    <mergeCell ref="W3:X3"/>
    <mergeCell ref="Y3:Z3"/>
    <mergeCell ref="AA3:AB3"/>
  </mergeCells>
  <phoneticPr fontId="3" type="noConversion"/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M990"/>
  <sheetViews>
    <sheetView workbookViewId="0">
      <pane xSplit="5" ySplit="8" topLeftCell="F15" activePane="bottomRight" state="frozen"/>
      <selection pane="topRight" activeCell="F1" sqref="F1"/>
      <selection pane="bottomLeft" activeCell="A9" sqref="A9"/>
      <selection pane="bottomRight" activeCell="F5" sqref="F5:H5"/>
    </sheetView>
  </sheetViews>
  <sheetFormatPr defaultColWidth="14.453125" defaultRowHeight="15" customHeight="1" x14ac:dyDescent="0.25"/>
  <cols>
    <col min="1" max="1" width="6" customWidth="1"/>
    <col min="2" max="2" width="15.7265625" customWidth="1"/>
    <col min="3" max="3" width="9.81640625" bestFit="1" customWidth="1"/>
    <col min="4" max="4" width="7.81640625" customWidth="1"/>
    <col min="5" max="6" width="6" customWidth="1"/>
    <col min="7" max="47" width="4.7265625" customWidth="1"/>
    <col min="48" max="65" width="4.7265625" hidden="1" customWidth="1"/>
  </cols>
  <sheetData>
    <row r="1" spans="1:65" ht="25.5" customHeight="1" x14ac:dyDescent="0.25">
      <c r="A1" s="99" t="s">
        <v>95</v>
      </c>
      <c r="B1" s="99"/>
      <c r="C1" s="99" t="s">
        <v>91</v>
      </c>
      <c r="D1" s="99"/>
      <c r="E1" s="127">
        <f>H7+K7+N7+Q7+T7+W7+Z7+AC7+AF7+AI7+AL7+AO7+AR7+AU7+AX7+BA7+BD7+BG7+BJ7+BM7</f>
        <v>0</v>
      </c>
      <c r="F1" s="163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23"/>
      <c r="AY1" s="5"/>
    </row>
    <row r="2" spans="1:65" ht="21.65" customHeight="1" x14ac:dyDescent="0.3">
      <c r="A2" s="24"/>
      <c r="B2" s="25"/>
      <c r="C2" s="26" t="s">
        <v>1</v>
      </c>
      <c r="D2" s="27" t="s">
        <v>9</v>
      </c>
      <c r="E2" s="27" t="s">
        <v>10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</row>
    <row r="3" spans="1:65" ht="28.5" customHeight="1" x14ac:dyDescent="0.25">
      <c r="A3" s="171" t="s">
        <v>60</v>
      </c>
      <c r="B3" s="171"/>
      <c r="C3" s="102">
        <f>IF(ISBLANK(F9),,(D3/(D3+E3)))</f>
        <v>0</v>
      </c>
      <c r="D3" s="101">
        <f>F7+I7+L7+O7+R7+U7+X7+AA7+AD7+AG7+AJ7+AM7+AP7+AS7+AV7+AY7+BB7+BE7+BH7+BK7</f>
        <v>0</v>
      </c>
      <c r="E3" s="101">
        <f>G7+J7+M7+P7+S7+V7+Y7+AB7+AE7+AH7+AK7+AN7+AQ7+AT7+AW7+AZ7+BC7+BF7+BI7+BL7</f>
        <v>0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5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</row>
    <row r="4" spans="1:65" ht="14" x14ac:dyDescent="0.3">
      <c r="A4" s="29"/>
      <c r="B4" s="29"/>
      <c r="C4" s="30"/>
      <c r="D4" s="31"/>
      <c r="E4" s="32"/>
      <c r="F4" s="180" t="s">
        <v>61</v>
      </c>
      <c r="G4" s="181"/>
      <c r="H4" s="182"/>
      <c r="I4" s="180" t="s">
        <v>62</v>
      </c>
      <c r="J4" s="181"/>
      <c r="K4" s="182"/>
      <c r="L4" s="180" t="s">
        <v>63</v>
      </c>
      <c r="M4" s="181"/>
      <c r="N4" s="182"/>
      <c r="O4" s="180" t="s">
        <v>64</v>
      </c>
      <c r="P4" s="181"/>
      <c r="Q4" s="182"/>
      <c r="R4" s="180" t="s">
        <v>65</v>
      </c>
      <c r="S4" s="181"/>
      <c r="T4" s="182"/>
      <c r="U4" s="180" t="s">
        <v>66</v>
      </c>
      <c r="V4" s="181"/>
      <c r="W4" s="182"/>
      <c r="X4" s="180" t="s">
        <v>67</v>
      </c>
      <c r="Y4" s="181"/>
      <c r="Z4" s="182"/>
      <c r="AA4" s="180" t="s">
        <v>68</v>
      </c>
      <c r="AB4" s="181"/>
      <c r="AC4" s="182"/>
      <c r="AD4" s="180" t="s">
        <v>69</v>
      </c>
      <c r="AE4" s="181"/>
      <c r="AF4" s="182"/>
      <c r="AG4" s="180" t="s">
        <v>70</v>
      </c>
      <c r="AH4" s="181"/>
      <c r="AI4" s="182"/>
      <c r="AJ4" s="180" t="s">
        <v>71</v>
      </c>
      <c r="AK4" s="181"/>
      <c r="AL4" s="182"/>
      <c r="AM4" s="180" t="s">
        <v>72</v>
      </c>
      <c r="AN4" s="181"/>
      <c r="AO4" s="182"/>
      <c r="AP4" s="180" t="s">
        <v>73</v>
      </c>
      <c r="AQ4" s="181"/>
      <c r="AR4" s="182"/>
      <c r="AS4" s="180" t="s">
        <v>74</v>
      </c>
      <c r="AT4" s="181"/>
      <c r="AU4" s="182"/>
      <c r="AV4" s="180" t="s">
        <v>75</v>
      </c>
      <c r="AW4" s="181"/>
      <c r="AX4" s="182"/>
      <c r="AY4" s="180" t="s">
        <v>76</v>
      </c>
      <c r="AZ4" s="181"/>
      <c r="BA4" s="182"/>
      <c r="BB4" s="180" t="s">
        <v>77</v>
      </c>
      <c r="BC4" s="181"/>
      <c r="BD4" s="182"/>
      <c r="BE4" s="180" t="s">
        <v>78</v>
      </c>
      <c r="BF4" s="181"/>
      <c r="BG4" s="182"/>
      <c r="BH4" s="180" t="s">
        <v>79</v>
      </c>
      <c r="BI4" s="181"/>
      <c r="BJ4" s="182"/>
      <c r="BK4" s="180" t="s">
        <v>80</v>
      </c>
      <c r="BL4" s="181"/>
      <c r="BM4" s="182"/>
    </row>
    <row r="5" spans="1:65" ht="12.75" customHeight="1" x14ac:dyDescent="0.25">
      <c r="A5" s="29"/>
      <c r="B5" s="29"/>
      <c r="C5" s="30"/>
      <c r="D5" s="31"/>
      <c r="E5" s="32"/>
      <c r="F5" s="178">
        <f>Standings!G3</f>
        <v>45048</v>
      </c>
      <c r="G5" s="169"/>
      <c r="H5" s="179"/>
      <c r="I5" s="178">
        <f>Standings!I3</f>
        <v>45055</v>
      </c>
      <c r="J5" s="169"/>
      <c r="K5" s="179"/>
      <c r="L5" s="178">
        <f>Standings!K3</f>
        <v>45062</v>
      </c>
      <c r="M5" s="169"/>
      <c r="N5" s="179"/>
      <c r="O5" s="178">
        <f>Standings!M3</f>
        <v>45069</v>
      </c>
      <c r="P5" s="169"/>
      <c r="Q5" s="179"/>
      <c r="R5" s="178">
        <f>Standings!O3</f>
        <v>45076</v>
      </c>
      <c r="S5" s="169"/>
      <c r="T5" s="179"/>
      <c r="U5" s="178">
        <f>Standings!Q3</f>
        <v>45083</v>
      </c>
      <c r="V5" s="169"/>
      <c r="W5" s="179"/>
      <c r="X5" s="178">
        <f>Standings!S3</f>
        <v>45090</v>
      </c>
      <c r="Y5" s="169"/>
      <c r="Z5" s="179"/>
      <c r="AA5" s="178">
        <f>Standings!U3</f>
        <v>45097</v>
      </c>
      <c r="AB5" s="169"/>
      <c r="AC5" s="179"/>
      <c r="AD5" s="178">
        <f>Standings!W3</f>
        <v>45104</v>
      </c>
      <c r="AE5" s="169"/>
      <c r="AF5" s="179"/>
      <c r="AG5" s="178">
        <f>Standings!Y3</f>
        <v>45118</v>
      </c>
      <c r="AH5" s="169"/>
      <c r="AI5" s="179"/>
      <c r="AJ5" s="178">
        <f>Standings!AA3</f>
        <v>45125</v>
      </c>
      <c r="AK5" s="169"/>
      <c r="AL5" s="179"/>
      <c r="AM5" s="178">
        <f>Standings!AC3</f>
        <v>45132</v>
      </c>
      <c r="AN5" s="169"/>
      <c r="AO5" s="179"/>
      <c r="AP5" s="178">
        <f>Standings!AE3</f>
        <v>45139</v>
      </c>
      <c r="AQ5" s="169"/>
      <c r="AR5" s="179"/>
      <c r="AS5" s="178">
        <f>Standings!AG3</f>
        <v>45146</v>
      </c>
      <c r="AT5" s="169"/>
      <c r="AU5" s="179"/>
      <c r="AV5" s="178">
        <f>Standings!AI3</f>
        <v>45153</v>
      </c>
      <c r="AW5" s="169"/>
      <c r="AX5" s="179"/>
      <c r="AY5" s="178">
        <f>Standings!AK3</f>
        <v>45160</v>
      </c>
      <c r="AZ5" s="169"/>
      <c r="BA5" s="179"/>
      <c r="BB5" s="178">
        <f>Standings!AM3</f>
        <v>45167</v>
      </c>
      <c r="BC5" s="169"/>
      <c r="BD5" s="179"/>
      <c r="BE5" s="178">
        <f>Standings!AO3</f>
        <v>45174</v>
      </c>
      <c r="BF5" s="169"/>
      <c r="BG5" s="179"/>
      <c r="BH5" s="178">
        <f>Standings!AQ3</f>
        <v>45181</v>
      </c>
      <c r="BI5" s="169"/>
      <c r="BJ5" s="179"/>
      <c r="BK5" s="178">
        <f>Standings!AS3</f>
        <v>45188</v>
      </c>
      <c r="BL5" s="169"/>
      <c r="BM5" s="179"/>
    </row>
    <row r="6" spans="1:65" ht="12.75" customHeight="1" x14ac:dyDescent="0.3">
      <c r="A6" s="24"/>
      <c r="B6" s="24"/>
      <c r="C6" s="25"/>
      <c r="D6" s="28"/>
      <c r="E6" s="33"/>
      <c r="F6" s="107" t="s">
        <v>9</v>
      </c>
      <c r="G6" s="108" t="s">
        <v>10</v>
      </c>
      <c r="H6" s="108" t="s">
        <v>93</v>
      </c>
      <c r="I6" s="107" t="s">
        <v>9</v>
      </c>
      <c r="J6" s="108" t="s">
        <v>10</v>
      </c>
      <c r="K6" s="108" t="s">
        <v>93</v>
      </c>
      <c r="L6" s="107" t="s">
        <v>9</v>
      </c>
      <c r="M6" s="108" t="s">
        <v>10</v>
      </c>
      <c r="N6" s="108" t="s">
        <v>93</v>
      </c>
      <c r="O6" s="107" t="s">
        <v>9</v>
      </c>
      <c r="P6" s="108" t="s">
        <v>10</v>
      </c>
      <c r="Q6" s="108" t="s">
        <v>93</v>
      </c>
      <c r="R6" s="107" t="s">
        <v>9</v>
      </c>
      <c r="S6" s="108" t="s">
        <v>10</v>
      </c>
      <c r="T6" s="108" t="s">
        <v>93</v>
      </c>
      <c r="U6" s="107" t="s">
        <v>9</v>
      </c>
      <c r="V6" s="108" t="s">
        <v>10</v>
      </c>
      <c r="W6" s="108" t="s">
        <v>93</v>
      </c>
      <c r="X6" s="107" t="s">
        <v>9</v>
      </c>
      <c r="Y6" s="108" t="s">
        <v>10</v>
      </c>
      <c r="Z6" s="108" t="s">
        <v>93</v>
      </c>
      <c r="AA6" s="107" t="s">
        <v>9</v>
      </c>
      <c r="AB6" s="108" t="s">
        <v>10</v>
      </c>
      <c r="AC6" s="108" t="s">
        <v>93</v>
      </c>
      <c r="AD6" s="107" t="s">
        <v>9</v>
      </c>
      <c r="AE6" s="108" t="s">
        <v>10</v>
      </c>
      <c r="AF6" s="108" t="s">
        <v>93</v>
      </c>
      <c r="AG6" s="107" t="s">
        <v>9</v>
      </c>
      <c r="AH6" s="108" t="s">
        <v>10</v>
      </c>
      <c r="AI6" s="108" t="s">
        <v>93</v>
      </c>
      <c r="AJ6" s="107" t="s">
        <v>9</v>
      </c>
      <c r="AK6" s="108" t="s">
        <v>10</v>
      </c>
      <c r="AL6" s="108" t="s">
        <v>93</v>
      </c>
      <c r="AM6" s="107" t="s">
        <v>9</v>
      </c>
      <c r="AN6" s="108" t="s">
        <v>10</v>
      </c>
      <c r="AO6" s="108" t="s">
        <v>93</v>
      </c>
      <c r="AP6" s="107" t="s">
        <v>9</v>
      </c>
      <c r="AQ6" s="108" t="s">
        <v>10</v>
      </c>
      <c r="AR6" s="108" t="s">
        <v>93</v>
      </c>
      <c r="AS6" s="107" t="s">
        <v>9</v>
      </c>
      <c r="AT6" s="108" t="s">
        <v>10</v>
      </c>
      <c r="AU6" s="108" t="s">
        <v>93</v>
      </c>
      <c r="AV6" s="107" t="s">
        <v>9</v>
      </c>
      <c r="AW6" s="108" t="s">
        <v>10</v>
      </c>
      <c r="AX6" s="108" t="s">
        <v>93</v>
      </c>
      <c r="AY6" s="107" t="s">
        <v>9</v>
      </c>
      <c r="AZ6" s="108" t="s">
        <v>10</v>
      </c>
      <c r="BA6" s="108" t="s">
        <v>93</v>
      </c>
      <c r="BB6" s="107" t="s">
        <v>9</v>
      </c>
      <c r="BC6" s="108" t="s">
        <v>10</v>
      </c>
      <c r="BD6" s="108" t="s">
        <v>93</v>
      </c>
      <c r="BE6" s="107" t="s">
        <v>9</v>
      </c>
      <c r="BF6" s="108" t="s">
        <v>10</v>
      </c>
      <c r="BG6" s="108" t="s">
        <v>93</v>
      </c>
      <c r="BH6" s="107" t="s">
        <v>9</v>
      </c>
      <c r="BI6" s="108" t="s">
        <v>10</v>
      </c>
      <c r="BJ6" s="108" t="s">
        <v>93</v>
      </c>
      <c r="BK6" s="107" t="s">
        <v>9</v>
      </c>
      <c r="BL6" s="108" t="s">
        <v>10</v>
      </c>
      <c r="BM6" s="108" t="s">
        <v>93</v>
      </c>
    </row>
    <row r="7" spans="1:65" ht="12.75" customHeight="1" x14ac:dyDescent="0.3">
      <c r="A7" s="14"/>
      <c r="B7" s="14"/>
      <c r="C7" s="25"/>
      <c r="D7" s="28"/>
      <c r="E7" s="28"/>
      <c r="F7" s="107">
        <f>SUM(F8:F23)</f>
        <v>0</v>
      </c>
      <c r="G7" s="108">
        <f>SUM(G8:G23)</f>
        <v>0</v>
      </c>
      <c r="H7" s="108">
        <f>IF(F7=10,"1",IF(F7&gt;=10,"2",0))</f>
        <v>0</v>
      </c>
      <c r="I7" s="107">
        <f>SUM(I8:I23)</f>
        <v>0</v>
      </c>
      <c r="J7" s="108">
        <f>SUM(J8:J23)</f>
        <v>0</v>
      </c>
      <c r="K7" s="108">
        <f>IF(I7=10,"1",IF(I7&gt;=10,"2",0))</f>
        <v>0</v>
      </c>
      <c r="L7" s="107">
        <f>SUM(L8:L23)</f>
        <v>0</v>
      </c>
      <c r="M7" s="108">
        <f>SUM(M8:M23)</f>
        <v>0</v>
      </c>
      <c r="N7" s="108">
        <f>IF(L7=10,"1",IF(L7&gt;=10,"2",0))</f>
        <v>0</v>
      </c>
      <c r="O7" s="107">
        <f>SUM(O8:O23)</f>
        <v>0</v>
      </c>
      <c r="P7" s="108">
        <f>SUM(P8:P23)</f>
        <v>0</v>
      </c>
      <c r="Q7" s="108">
        <f>IF(O7=10,"1",IF(O7&gt;=10,"2",0))</f>
        <v>0</v>
      </c>
      <c r="R7" s="107">
        <f>SUM(R8:R23)</f>
        <v>0</v>
      </c>
      <c r="S7" s="108">
        <f>SUM(S8:S23)</f>
        <v>0</v>
      </c>
      <c r="T7" s="108">
        <f>IF(R7=10,"1",IF(R7&gt;=10,"2",0))</f>
        <v>0</v>
      </c>
      <c r="U7" s="107">
        <f>SUM(U8:U23)</f>
        <v>0</v>
      </c>
      <c r="V7" s="108">
        <f>SUM(V8:V23)</f>
        <v>0</v>
      </c>
      <c r="W7" s="108">
        <f>IF(U7=10,"1",IF(U7&gt;=10,"2",0))</f>
        <v>0</v>
      </c>
      <c r="X7" s="107">
        <f>SUM(X8:X23)</f>
        <v>0</v>
      </c>
      <c r="Y7" s="108">
        <f>SUM(Y8:Y23)</f>
        <v>0</v>
      </c>
      <c r="Z7" s="108">
        <f>IF(X7=10,"1",IF(X7&gt;=10,"2",0))</f>
        <v>0</v>
      </c>
      <c r="AA7" s="107">
        <f>SUM(AA8:AA23)</f>
        <v>0</v>
      </c>
      <c r="AB7" s="108">
        <f>SUM(AB8:AB23)</f>
        <v>0</v>
      </c>
      <c r="AC7" s="108">
        <f>IF(AA7=10,"1",IF(AA7&gt;=10,"2",0))</f>
        <v>0</v>
      </c>
      <c r="AD7" s="107">
        <f>SUM(AD8:AD23)</f>
        <v>0</v>
      </c>
      <c r="AE7" s="108">
        <f>SUM(AE8:AE23)</f>
        <v>0</v>
      </c>
      <c r="AF7" s="108">
        <f>IF(AD7=10,"1",IF(AD7&gt;=10,"2",0))</f>
        <v>0</v>
      </c>
      <c r="AG7" s="107">
        <f>SUM(AG8:AG23)</f>
        <v>0</v>
      </c>
      <c r="AH7" s="108">
        <f>SUM(AH8:AH23)</f>
        <v>0</v>
      </c>
      <c r="AI7" s="108">
        <f>IF(AG7=10,"1",IF(AG7&gt;=10,"2",0))</f>
        <v>0</v>
      </c>
      <c r="AJ7" s="107">
        <f>SUM(AJ8:AJ23)</f>
        <v>0</v>
      </c>
      <c r="AK7" s="108">
        <f>SUM(AK8:AK23)</f>
        <v>0</v>
      </c>
      <c r="AL7" s="108">
        <f>IF(AJ7=10,"1",IF(AJ7&gt;=10,"2",0))</f>
        <v>0</v>
      </c>
      <c r="AM7" s="107">
        <f>SUM(AM8:AM23)</f>
        <v>0</v>
      </c>
      <c r="AN7" s="108">
        <f>SUM(AN8:AN23)</f>
        <v>0</v>
      </c>
      <c r="AO7" s="108">
        <f>IF(AM7=10,"1",IF(AM7&gt;=10,"2",0))</f>
        <v>0</v>
      </c>
      <c r="AP7" s="107">
        <f>SUM(AP8:AP23)</f>
        <v>0</v>
      </c>
      <c r="AQ7" s="108">
        <f>SUM(AQ8:AQ23)</f>
        <v>0</v>
      </c>
      <c r="AR7" s="108">
        <f>IF(AP7=10,"1",IF(AP7&gt;=10,"2",0))</f>
        <v>0</v>
      </c>
      <c r="AS7" s="107">
        <f>SUM(AS8:AS23)</f>
        <v>0</v>
      </c>
      <c r="AT7" s="108">
        <f>SUM(AT8:AT23)</f>
        <v>0</v>
      </c>
      <c r="AU7" s="108">
        <f>IF(AS7=10,"1",IF(AS7&gt;=10,"2",0))</f>
        <v>0</v>
      </c>
      <c r="AV7" s="107">
        <f>SUM(AV8:AV23)</f>
        <v>0</v>
      </c>
      <c r="AW7" s="108">
        <f>SUM(AW8:AW23)</f>
        <v>0</v>
      </c>
      <c r="AX7" s="108">
        <f>IF(AV7=10,"1",IF(AV7&gt;=10,"2",0))</f>
        <v>0</v>
      </c>
      <c r="AY7" s="107">
        <f>SUM(AY8:AY23)</f>
        <v>0</v>
      </c>
      <c r="AZ7" s="108">
        <f>SUM(AZ8:AZ23)</f>
        <v>0</v>
      </c>
      <c r="BA7" s="108">
        <f>IF(AY7=10,"1",IF(AY7&gt;=10,"2",0))</f>
        <v>0</v>
      </c>
      <c r="BB7" s="107">
        <f>SUM(BB8:BB23)</f>
        <v>0</v>
      </c>
      <c r="BC7" s="108">
        <f>SUM(BC8:BC23)</f>
        <v>0</v>
      </c>
      <c r="BD7" s="108">
        <f>IF(BB7=10,"1",IF(BB7&gt;=10,"2",0))</f>
        <v>0</v>
      </c>
      <c r="BE7" s="107">
        <f>SUM(BE8:BE23)</f>
        <v>0</v>
      </c>
      <c r="BF7" s="108">
        <f>SUM(BF8:BF23)</f>
        <v>0</v>
      </c>
      <c r="BG7" s="108">
        <f>IF(BE7=10,"1",IF(BE7&gt;=10,"2",0))</f>
        <v>0</v>
      </c>
      <c r="BH7" s="107">
        <f>SUM(BH8:BH23)</f>
        <v>0</v>
      </c>
      <c r="BI7" s="108">
        <f>SUM(BI8:BI23)</f>
        <v>0</v>
      </c>
      <c r="BJ7" s="108">
        <f>IF(BH7=10,"1",IF(BH7&gt;=10,"2",0))</f>
        <v>0</v>
      </c>
      <c r="BK7" s="107">
        <f>SUM(BK8:BK23)</f>
        <v>0</v>
      </c>
      <c r="BL7" s="108">
        <f>SUM(BL8:BL23)</f>
        <v>0</v>
      </c>
      <c r="BM7" s="108">
        <f>IF(BK7=10,"1",IF(BK7&gt;=10,"2",0))</f>
        <v>0</v>
      </c>
    </row>
    <row r="8" spans="1:65" ht="12.75" customHeight="1" x14ac:dyDescent="0.3">
      <c r="A8" s="103" t="s">
        <v>3</v>
      </c>
      <c r="B8" s="104" t="s">
        <v>0</v>
      </c>
      <c r="C8" s="105" t="s">
        <v>83</v>
      </c>
      <c r="D8" s="106" t="s">
        <v>9</v>
      </c>
      <c r="E8" s="106" t="s">
        <v>10</v>
      </c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</row>
    <row r="9" spans="1:65" ht="12.75" customHeight="1" x14ac:dyDescent="0.25">
      <c r="A9" s="112">
        <f>IF(20-SUM(D9:E9)&lt;0,0,20-(SUM(D9:E9)))</f>
        <v>20</v>
      </c>
      <c r="B9" s="46" t="s">
        <v>97</v>
      </c>
      <c r="C9" s="113" t="e">
        <f>IF(ISBLANK(D$3),,(D9/(D9+E9)))</f>
        <v>#DIV/0!</v>
      </c>
      <c r="D9" s="114">
        <f t="shared" ref="D9:D23" si="0">F9+I9+L9+O9+R9+U9+X9+AA9+AD9+AG9+AJ9+AM9+AP9+AS9+AV9+AY9+BB9+BE9+BH9+BK9</f>
        <v>0</v>
      </c>
      <c r="E9" s="114">
        <f t="shared" ref="E9:E23" si="1">G9+J9+M9+P9+S9+V9+Y9+AB9+AE9+AH9+AK9+AN9+AQ9+AT9+AW9+AZ9+BC9+BF9+BI9+BL9</f>
        <v>0</v>
      </c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</row>
    <row r="10" spans="1:65" ht="12.75" customHeight="1" x14ac:dyDescent="0.25">
      <c r="A10" s="112">
        <f t="shared" ref="A10:A23" si="2">IF(20-SUM(D10:E10)&lt;0,0,20-(SUM(D10:E10)))</f>
        <v>20</v>
      </c>
      <c r="B10" s="46" t="s">
        <v>101</v>
      </c>
      <c r="C10" s="113" t="e">
        <f t="shared" ref="C10:C23" si="3">IF(ISBLANK(D$3),,(D10/(D10+E10)))</f>
        <v>#DIV/0!</v>
      </c>
      <c r="D10" s="114">
        <f t="shared" si="0"/>
        <v>0</v>
      </c>
      <c r="E10" s="114">
        <f t="shared" si="1"/>
        <v>0</v>
      </c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1"/>
      <c r="AI10" s="111"/>
      <c r="AJ10" s="111"/>
      <c r="AK10" s="111"/>
      <c r="AL10" s="111"/>
      <c r="AM10" s="111"/>
      <c r="AN10" s="111"/>
      <c r="AO10" s="111"/>
      <c r="AP10" s="111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</row>
    <row r="11" spans="1:65" ht="12.75" customHeight="1" x14ac:dyDescent="0.25">
      <c r="A11" s="112">
        <f t="shared" si="2"/>
        <v>20</v>
      </c>
      <c r="B11" s="46" t="s">
        <v>104</v>
      </c>
      <c r="C11" s="113" t="e">
        <f t="shared" si="3"/>
        <v>#DIV/0!</v>
      </c>
      <c r="D11" s="114">
        <f t="shared" si="0"/>
        <v>0</v>
      </c>
      <c r="E11" s="114">
        <f t="shared" si="1"/>
        <v>0</v>
      </c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1"/>
      <c r="AI11" s="111"/>
      <c r="AJ11" s="111"/>
      <c r="AK11" s="111"/>
      <c r="AL11" s="111"/>
      <c r="AM11" s="111"/>
      <c r="AN11" s="111"/>
      <c r="AO11" s="111"/>
      <c r="AP11" s="111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</row>
    <row r="12" spans="1:65" ht="12.75" customHeight="1" x14ac:dyDescent="0.25">
      <c r="A12" s="112">
        <f t="shared" si="2"/>
        <v>20</v>
      </c>
      <c r="B12" s="46" t="s">
        <v>117</v>
      </c>
      <c r="C12" s="113" t="e">
        <f t="shared" si="3"/>
        <v>#DIV/0!</v>
      </c>
      <c r="D12" s="114">
        <f t="shared" si="0"/>
        <v>0</v>
      </c>
      <c r="E12" s="114">
        <f t="shared" si="1"/>
        <v>0</v>
      </c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</row>
    <row r="13" spans="1:65" ht="12.75" customHeight="1" x14ac:dyDescent="0.25">
      <c r="A13" s="112">
        <f t="shared" si="2"/>
        <v>20</v>
      </c>
      <c r="B13" s="46" t="s">
        <v>118</v>
      </c>
      <c r="C13" s="113" t="e">
        <f t="shared" si="3"/>
        <v>#DIV/0!</v>
      </c>
      <c r="D13" s="114">
        <f t="shared" si="0"/>
        <v>0</v>
      </c>
      <c r="E13" s="114">
        <f t="shared" si="1"/>
        <v>0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1"/>
      <c r="AI13" s="111"/>
      <c r="AJ13" s="111"/>
      <c r="AK13" s="111"/>
      <c r="AL13" s="111"/>
      <c r="AM13" s="111"/>
      <c r="AN13" s="111"/>
      <c r="AO13" s="111"/>
      <c r="AP13" s="111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</row>
    <row r="14" spans="1:65" ht="12.75" customHeight="1" x14ac:dyDescent="0.25">
      <c r="A14" s="112">
        <f t="shared" si="2"/>
        <v>20</v>
      </c>
      <c r="B14" s="46" t="s">
        <v>119</v>
      </c>
      <c r="C14" s="113" t="e">
        <f t="shared" si="3"/>
        <v>#DIV/0!</v>
      </c>
      <c r="D14" s="114">
        <f t="shared" si="0"/>
        <v>0</v>
      </c>
      <c r="E14" s="114">
        <f t="shared" si="1"/>
        <v>0</v>
      </c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1"/>
      <c r="AO14" s="111"/>
      <c r="AP14" s="111"/>
      <c r="AQ14" s="111"/>
      <c r="AR14" s="111"/>
      <c r="AS14" s="111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</row>
    <row r="15" spans="1:65" ht="12.75" customHeight="1" x14ac:dyDescent="0.25">
      <c r="A15" s="112">
        <f t="shared" si="2"/>
        <v>20</v>
      </c>
      <c r="B15" s="46" t="s">
        <v>120</v>
      </c>
      <c r="C15" s="113" t="e">
        <f t="shared" si="3"/>
        <v>#DIV/0!</v>
      </c>
      <c r="D15" s="114">
        <f t="shared" si="0"/>
        <v>0</v>
      </c>
      <c r="E15" s="114">
        <f t="shared" si="1"/>
        <v>0</v>
      </c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1"/>
      <c r="AO15" s="111"/>
      <c r="AP15" s="111"/>
      <c r="AQ15" s="111"/>
      <c r="AR15" s="111"/>
      <c r="AS15" s="111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</row>
    <row r="16" spans="1:65" ht="12.75" customHeight="1" x14ac:dyDescent="0.25">
      <c r="A16" s="112">
        <f t="shared" ref="A16" si="4">IF(20-SUM(D16:E16)&lt;0,0,20-(SUM(D16:E16)))</f>
        <v>20</v>
      </c>
      <c r="B16" s="46" t="s">
        <v>121</v>
      </c>
      <c r="C16" s="113" t="e">
        <f t="shared" si="3"/>
        <v>#DIV/0!</v>
      </c>
      <c r="D16" s="114">
        <f t="shared" si="0"/>
        <v>0</v>
      </c>
      <c r="E16" s="114">
        <f t="shared" si="1"/>
        <v>0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1"/>
      <c r="AO16" s="111"/>
      <c r="AP16" s="111"/>
      <c r="AQ16" s="111"/>
      <c r="AR16" s="111"/>
      <c r="AS16" s="111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</row>
    <row r="17" spans="1:65" ht="12.75" customHeight="1" x14ac:dyDescent="0.25">
      <c r="A17" s="112">
        <f t="shared" si="2"/>
        <v>20</v>
      </c>
      <c r="B17" s="46" t="s">
        <v>122</v>
      </c>
      <c r="C17" s="113" t="e">
        <f t="shared" si="3"/>
        <v>#DIV/0!</v>
      </c>
      <c r="D17" s="114">
        <f t="shared" si="0"/>
        <v>0</v>
      </c>
      <c r="E17" s="114">
        <f t="shared" si="1"/>
        <v>0</v>
      </c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1"/>
      <c r="AO17" s="111"/>
      <c r="AP17" s="111"/>
      <c r="AQ17" s="111"/>
      <c r="AR17" s="111"/>
      <c r="AS17" s="111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</row>
    <row r="18" spans="1:65" ht="12.75" customHeight="1" x14ac:dyDescent="0.25">
      <c r="A18" s="112">
        <f t="shared" si="2"/>
        <v>20</v>
      </c>
      <c r="B18" s="46" t="s">
        <v>123</v>
      </c>
      <c r="C18" s="113" t="e">
        <f t="shared" si="3"/>
        <v>#DIV/0!</v>
      </c>
      <c r="D18" s="114">
        <f t="shared" si="0"/>
        <v>0</v>
      </c>
      <c r="E18" s="114">
        <f t="shared" si="1"/>
        <v>0</v>
      </c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1"/>
      <c r="AR18" s="111"/>
      <c r="AS18" s="111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</row>
    <row r="19" spans="1:65" ht="12.75" customHeight="1" x14ac:dyDescent="0.25">
      <c r="A19" s="112">
        <f t="shared" si="2"/>
        <v>20</v>
      </c>
      <c r="B19" s="46" t="s">
        <v>124</v>
      </c>
      <c r="C19" s="113" t="e">
        <f t="shared" si="3"/>
        <v>#DIV/0!</v>
      </c>
      <c r="D19" s="114">
        <f t="shared" si="0"/>
        <v>0</v>
      </c>
      <c r="E19" s="114">
        <f t="shared" si="1"/>
        <v>0</v>
      </c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</row>
    <row r="20" spans="1:65" ht="12.75" customHeight="1" x14ac:dyDescent="0.25">
      <c r="A20" s="112">
        <f t="shared" si="2"/>
        <v>20</v>
      </c>
      <c r="B20" s="46" t="s">
        <v>125</v>
      </c>
      <c r="C20" s="113" t="e">
        <f t="shared" si="3"/>
        <v>#DIV/0!</v>
      </c>
      <c r="D20" s="114">
        <f t="shared" si="0"/>
        <v>0</v>
      </c>
      <c r="E20" s="114">
        <f t="shared" si="1"/>
        <v>0</v>
      </c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</row>
    <row r="21" spans="1:65" ht="12.75" customHeight="1" x14ac:dyDescent="0.25">
      <c r="A21" s="112">
        <f t="shared" si="2"/>
        <v>20</v>
      </c>
      <c r="B21" s="46" t="s">
        <v>126</v>
      </c>
      <c r="C21" s="113" t="e">
        <f t="shared" si="3"/>
        <v>#DIV/0!</v>
      </c>
      <c r="D21" s="114">
        <f t="shared" si="0"/>
        <v>0</v>
      </c>
      <c r="E21" s="114">
        <f t="shared" si="1"/>
        <v>0</v>
      </c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</row>
    <row r="22" spans="1:65" ht="12.75" customHeight="1" x14ac:dyDescent="0.25">
      <c r="A22" s="112">
        <f t="shared" si="2"/>
        <v>20</v>
      </c>
      <c r="B22" s="46" t="s">
        <v>127</v>
      </c>
      <c r="C22" s="113" t="e">
        <f t="shared" si="3"/>
        <v>#DIV/0!</v>
      </c>
      <c r="D22" s="114">
        <f t="shared" si="0"/>
        <v>0</v>
      </c>
      <c r="E22" s="114">
        <f t="shared" si="1"/>
        <v>0</v>
      </c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</row>
    <row r="23" spans="1:65" ht="12.75" customHeight="1" x14ac:dyDescent="0.25">
      <c r="A23" s="112">
        <f t="shared" si="2"/>
        <v>20</v>
      </c>
      <c r="B23" s="46" t="s">
        <v>128</v>
      </c>
      <c r="C23" s="113" t="e">
        <f t="shared" si="3"/>
        <v>#DIV/0!</v>
      </c>
      <c r="D23" s="114">
        <f t="shared" si="0"/>
        <v>0</v>
      </c>
      <c r="E23" s="114">
        <f t="shared" si="1"/>
        <v>0</v>
      </c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</row>
    <row r="24" spans="1:65" ht="12.75" customHeight="1" x14ac:dyDescent="0.25">
      <c r="A24" s="14"/>
      <c r="B24" s="14"/>
      <c r="D24" s="34"/>
      <c r="E24" s="14"/>
      <c r="F24" s="14"/>
      <c r="AX24" s="5"/>
    </row>
    <row r="25" spans="1:65" ht="12.5" x14ac:dyDescent="0.25">
      <c r="A25" s="14"/>
      <c r="B25" s="14"/>
      <c r="C25" s="172"/>
      <c r="D25" s="173"/>
      <c r="E25" s="173"/>
      <c r="F25" s="173"/>
    </row>
    <row r="26" spans="1:65" ht="12.75" customHeight="1" x14ac:dyDescent="0.25">
      <c r="A26" s="14"/>
      <c r="B26" s="14"/>
      <c r="C26" s="174"/>
      <c r="D26" s="173"/>
      <c r="E26" s="173"/>
      <c r="F26" s="173"/>
    </row>
    <row r="27" spans="1:65" ht="12.75" customHeight="1" x14ac:dyDescent="0.25">
      <c r="A27" s="14"/>
      <c r="B27" s="14"/>
      <c r="D27" s="34"/>
    </row>
    <row r="28" spans="1:65" ht="12.75" customHeight="1" x14ac:dyDescent="0.25">
      <c r="A28" s="14"/>
      <c r="B28" s="14"/>
      <c r="D28" s="34"/>
    </row>
    <row r="29" spans="1:65" ht="12.75" customHeight="1" x14ac:dyDescent="0.25">
      <c r="A29" s="14"/>
      <c r="B29" s="14"/>
      <c r="D29" s="34"/>
    </row>
    <row r="30" spans="1:65" ht="12.75" customHeight="1" x14ac:dyDescent="0.25">
      <c r="A30" s="14"/>
      <c r="B30" s="14"/>
      <c r="D30" s="34"/>
    </row>
    <row r="31" spans="1:65" ht="12.75" customHeight="1" x14ac:dyDescent="0.25">
      <c r="A31" s="14"/>
      <c r="B31" s="14"/>
      <c r="D31" s="34"/>
    </row>
    <row r="32" spans="1:65" ht="12.75" customHeight="1" x14ac:dyDescent="0.25">
      <c r="A32" s="14"/>
      <c r="B32" s="14"/>
      <c r="D32" s="34"/>
    </row>
    <row r="33" spans="1:4" ht="12.75" customHeight="1" x14ac:dyDescent="0.25">
      <c r="A33" s="14"/>
      <c r="B33" s="14"/>
      <c r="D33" s="34"/>
    </row>
    <row r="34" spans="1:4" ht="12.75" customHeight="1" x14ac:dyDescent="0.25">
      <c r="A34" s="14"/>
      <c r="B34" s="14"/>
      <c r="D34" s="34"/>
    </row>
    <row r="35" spans="1:4" ht="12.75" customHeight="1" x14ac:dyDescent="0.25">
      <c r="A35" s="14"/>
      <c r="B35" s="14"/>
      <c r="D35" s="34"/>
    </row>
    <row r="36" spans="1:4" ht="12.75" customHeight="1" x14ac:dyDescent="0.25">
      <c r="A36" s="14"/>
      <c r="B36" s="14"/>
      <c r="D36" s="34"/>
    </row>
    <row r="37" spans="1:4" ht="12.75" customHeight="1" x14ac:dyDescent="0.25">
      <c r="A37" s="14"/>
      <c r="B37" s="14"/>
      <c r="D37" s="34"/>
    </row>
    <row r="38" spans="1:4" ht="12.75" customHeight="1" x14ac:dyDescent="0.25">
      <c r="A38" s="14"/>
      <c r="B38" s="14"/>
      <c r="D38" s="34"/>
    </row>
    <row r="39" spans="1:4" ht="12.75" customHeight="1" x14ac:dyDescent="0.25">
      <c r="A39" s="14"/>
      <c r="B39" s="14"/>
      <c r="D39" s="34"/>
    </row>
    <row r="40" spans="1:4" ht="12.75" customHeight="1" x14ac:dyDescent="0.25">
      <c r="A40" s="14"/>
      <c r="B40" s="14"/>
      <c r="D40" s="34"/>
    </row>
    <row r="41" spans="1:4" ht="12.75" customHeight="1" x14ac:dyDescent="0.25">
      <c r="A41" s="14"/>
      <c r="B41" s="14"/>
      <c r="D41" s="34"/>
    </row>
    <row r="42" spans="1:4" ht="12.75" customHeight="1" x14ac:dyDescent="0.25">
      <c r="A42" s="14"/>
      <c r="B42" s="14"/>
      <c r="D42" s="34"/>
    </row>
    <row r="43" spans="1:4" ht="12.75" customHeight="1" x14ac:dyDescent="0.25">
      <c r="A43" s="14"/>
      <c r="B43" s="14"/>
      <c r="D43" s="34"/>
    </row>
    <row r="44" spans="1:4" ht="12.75" customHeight="1" x14ac:dyDescent="0.25">
      <c r="A44" s="14"/>
      <c r="B44" s="14"/>
      <c r="D44" s="34"/>
    </row>
    <row r="45" spans="1:4" ht="12.75" customHeight="1" x14ac:dyDescent="0.25">
      <c r="A45" s="14"/>
      <c r="B45" s="14"/>
      <c r="D45" s="34"/>
    </row>
    <row r="46" spans="1:4" ht="12.75" customHeight="1" x14ac:dyDescent="0.25">
      <c r="A46" s="14"/>
      <c r="B46" s="14"/>
      <c r="D46" s="34"/>
    </row>
    <row r="47" spans="1:4" ht="12.75" customHeight="1" x14ac:dyDescent="0.25">
      <c r="A47" s="14"/>
      <c r="B47" s="14"/>
      <c r="D47" s="34"/>
    </row>
    <row r="48" spans="1:4" ht="12.75" customHeight="1" x14ac:dyDescent="0.25">
      <c r="A48" s="14"/>
      <c r="B48" s="14"/>
      <c r="D48" s="34"/>
    </row>
    <row r="49" spans="1:4" ht="12.75" customHeight="1" x14ac:dyDescent="0.25">
      <c r="A49" s="14"/>
      <c r="B49" s="14"/>
      <c r="D49" s="34"/>
    </row>
    <row r="50" spans="1:4" ht="12.75" customHeight="1" x14ac:dyDescent="0.25">
      <c r="A50" s="14"/>
      <c r="B50" s="14"/>
      <c r="D50" s="34"/>
    </row>
    <row r="51" spans="1:4" ht="12.75" customHeight="1" x14ac:dyDescent="0.25">
      <c r="A51" s="14"/>
      <c r="B51" s="14"/>
      <c r="D51" s="34"/>
    </row>
    <row r="52" spans="1:4" ht="12.75" customHeight="1" x14ac:dyDescent="0.25">
      <c r="A52" s="14"/>
      <c r="B52" s="14"/>
      <c r="D52" s="34"/>
    </row>
    <row r="53" spans="1:4" ht="12.75" customHeight="1" x14ac:dyDescent="0.25">
      <c r="A53" s="14"/>
      <c r="B53" s="14"/>
      <c r="D53" s="34"/>
    </row>
    <row r="54" spans="1:4" ht="12.75" customHeight="1" x14ac:dyDescent="0.25">
      <c r="A54" s="14"/>
      <c r="B54" s="14"/>
      <c r="D54" s="34"/>
    </row>
    <row r="55" spans="1:4" ht="12.75" customHeight="1" x14ac:dyDescent="0.25">
      <c r="A55" s="14"/>
      <c r="B55" s="14"/>
      <c r="D55" s="34"/>
    </row>
    <row r="56" spans="1:4" ht="12.75" customHeight="1" x14ac:dyDescent="0.25">
      <c r="A56" s="14"/>
      <c r="B56" s="14"/>
      <c r="D56" s="34"/>
    </row>
    <row r="57" spans="1:4" ht="12.75" customHeight="1" x14ac:dyDescent="0.25">
      <c r="A57" s="14"/>
      <c r="B57" s="14"/>
      <c r="D57" s="34"/>
    </row>
    <row r="58" spans="1:4" ht="12.75" customHeight="1" x14ac:dyDescent="0.25">
      <c r="A58" s="14"/>
      <c r="B58" s="14"/>
      <c r="D58" s="34"/>
    </row>
    <row r="59" spans="1:4" ht="12.75" customHeight="1" x14ac:dyDescent="0.25">
      <c r="A59" s="14"/>
      <c r="B59" s="14"/>
      <c r="D59" s="34"/>
    </row>
    <row r="60" spans="1:4" ht="12.75" customHeight="1" x14ac:dyDescent="0.25">
      <c r="A60" s="14"/>
      <c r="B60" s="14"/>
      <c r="D60" s="34"/>
    </row>
    <row r="61" spans="1:4" ht="12.75" customHeight="1" x14ac:dyDescent="0.25">
      <c r="A61" s="14"/>
      <c r="B61" s="14"/>
      <c r="D61" s="34"/>
    </row>
    <row r="62" spans="1:4" ht="12.75" customHeight="1" x14ac:dyDescent="0.25">
      <c r="A62" s="14"/>
      <c r="B62" s="14"/>
      <c r="D62" s="34"/>
    </row>
    <row r="63" spans="1:4" ht="12.75" customHeight="1" x14ac:dyDescent="0.25">
      <c r="A63" s="14"/>
      <c r="B63" s="14"/>
      <c r="D63" s="34"/>
    </row>
    <row r="64" spans="1:4" ht="12.75" customHeight="1" x14ac:dyDescent="0.25">
      <c r="A64" s="14"/>
      <c r="B64" s="14"/>
      <c r="D64" s="34"/>
    </row>
    <row r="65" spans="1:4" ht="12.75" customHeight="1" x14ac:dyDescent="0.25">
      <c r="A65" s="14"/>
      <c r="B65" s="14"/>
      <c r="D65" s="34"/>
    </row>
    <row r="66" spans="1:4" ht="12.75" customHeight="1" x14ac:dyDescent="0.25">
      <c r="A66" s="14"/>
      <c r="B66" s="14"/>
      <c r="D66" s="34"/>
    </row>
    <row r="67" spans="1:4" ht="12.75" customHeight="1" x14ac:dyDescent="0.25">
      <c r="A67" s="14"/>
      <c r="B67" s="14"/>
      <c r="D67" s="34"/>
    </row>
    <row r="68" spans="1:4" ht="12.75" customHeight="1" x14ac:dyDescent="0.25">
      <c r="A68" s="14"/>
      <c r="B68" s="14"/>
      <c r="D68" s="34"/>
    </row>
    <row r="69" spans="1:4" ht="12.75" customHeight="1" x14ac:dyDescent="0.25">
      <c r="A69" s="14"/>
      <c r="B69" s="14"/>
      <c r="D69" s="34"/>
    </row>
    <row r="70" spans="1:4" ht="12.75" customHeight="1" x14ac:dyDescent="0.25">
      <c r="A70" s="14"/>
      <c r="B70" s="14"/>
      <c r="D70" s="34"/>
    </row>
    <row r="71" spans="1:4" ht="12.75" customHeight="1" x14ac:dyDescent="0.25">
      <c r="A71" s="14"/>
      <c r="B71" s="14"/>
      <c r="D71" s="34"/>
    </row>
    <row r="72" spans="1:4" ht="12.75" customHeight="1" x14ac:dyDescent="0.25">
      <c r="A72" s="14"/>
      <c r="B72" s="14"/>
      <c r="D72" s="34"/>
    </row>
    <row r="73" spans="1:4" ht="12.75" customHeight="1" x14ac:dyDescent="0.25">
      <c r="A73" s="14"/>
      <c r="B73" s="14"/>
      <c r="D73" s="34"/>
    </row>
    <row r="74" spans="1:4" ht="12.75" customHeight="1" x14ac:dyDescent="0.25">
      <c r="A74" s="14"/>
      <c r="B74" s="14"/>
      <c r="D74" s="34"/>
    </row>
    <row r="75" spans="1:4" ht="12.75" customHeight="1" x14ac:dyDescent="0.25">
      <c r="A75" s="14"/>
      <c r="B75" s="14"/>
      <c r="D75" s="34"/>
    </row>
    <row r="76" spans="1:4" ht="12.75" customHeight="1" x14ac:dyDescent="0.25">
      <c r="A76" s="14"/>
      <c r="B76" s="14"/>
      <c r="D76" s="34"/>
    </row>
    <row r="77" spans="1:4" ht="12.75" customHeight="1" x14ac:dyDescent="0.25">
      <c r="A77" s="14"/>
      <c r="B77" s="14"/>
      <c r="D77" s="34"/>
    </row>
    <row r="78" spans="1:4" ht="12.75" customHeight="1" x14ac:dyDescent="0.25">
      <c r="A78" s="14"/>
      <c r="B78" s="14"/>
      <c r="D78" s="34"/>
    </row>
    <row r="79" spans="1:4" ht="12.75" customHeight="1" x14ac:dyDescent="0.25">
      <c r="A79" s="14"/>
      <c r="B79" s="14"/>
      <c r="D79" s="34"/>
    </row>
    <row r="80" spans="1:4" ht="12.75" customHeight="1" x14ac:dyDescent="0.25">
      <c r="A80" s="14"/>
      <c r="B80" s="14"/>
      <c r="D80" s="34"/>
    </row>
    <row r="81" spans="1:4" ht="12.75" customHeight="1" x14ac:dyDescent="0.25">
      <c r="A81" s="14"/>
      <c r="B81" s="14"/>
      <c r="D81" s="34"/>
    </row>
    <row r="82" spans="1:4" ht="12.75" customHeight="1" x14ac:dyDescent="0.25">
      <c r="A82" s="14"/>
      <c r="B82" s="14"/>
      <c r="D82" s="34"/>
    </row>
    <row r="83" spans="1:4" ht="12.75" customHeight="1" x14ac:dyDescent="0.25">
      <c r="A83" s="14"/>
      <c r="B83" s="14"/>
      <c r="D83" s="34"/>
    </row>
    <row r="84" spans="1:4" ht="12.75" customHeight="1" x14ac:dyDescent="0.25">
      <c r="A84" s="14"/>
      <c r="B84" s="14"/>
      <c r="D84" s="34"/>
    </row>
    <row r="85" spans="1:4" ht="12.75" customHeight="1" x14ac:dyDescent="0.25">
      <c r="A85" s="14"/>
      <c r="B85" s="14"/>
      <c r="D85" s="34"/>
    </row>
    <row r="86" spans="1:4" ht="12.75" customHeight="1" x14ac:dyDescent="0.25">
      <c r="A86" s="14"/>
      <c r="B86" s="14"/>
      <c r="D86" s="34"/>
    </row>
    <row r="87" spans="1:4" ht="12.75" customHeight="1" x14ac:dyDescent="0.25">
      <c r="A87" s="14"/>
      <c r="B87" s="14"/>
      <c r="D87" s="34"/>
    </row>
    <row r="88" spans="1:4" ht="12.75" customHeight="1" x14ac:dyDescent="0.25">
      <c r="A88" s="14"/>
      <c r="B88" s="14"/>
      <c r="D88" s="34"/>
    </row>
    <row r="89" spans="1:4" ht="12.75" customHeight="1" x14ac:dyDescent="0.25">
      <c r="A89" s="14"/>
      <c r="B89" s="14"/>
      <c r="D89" s="34"/>
    </row>
    <row r="90" spans="1:4" ht="12.75" customHeight="1" x14ac:dyDescent="0.25">
      <c r="A90" s="14"/>
      <c r="B90" s="14"/>
      <c r="D90" s="34"/>
    </row>
    <row r="91" spans="1:4" ht="12.75" customHeight="1" x14ac:dyDescent="0.25">
      <c r="A91" s="14"/>
      <c r="B91" s="14"/>
      <c r="D91" s="34"/>
    </row>
    <row r="92" spans="1:4" ht="12.75" customHeight="1" x14ac:dyDescent="0.25">
      <c r="A92" s="14"/>
      <c r="B92" s="14"/>
      <c r="D92" s="34"/>
    </row>
    <row r="93" spans="1:4" ht="12.75" customHeight="1" x14ac:dyDescent="0.25">
      <c r="A93" s="14"/>
      <c r="B93" s="14"/>
      <c r="D93" s="34"/>
    </row>
    <row r="94" spans="1:4" ht="12.75" customHeight="1" x14ac:dyDescent="0.25">
      <c r="A94" s="14"/>
      <c r="B94" s="14"/>
      <c r="D94" s="34"/>
    </row>
    <row r="95" spans="1:4" ht="12.75" customHeight="1" x14ac:dyDescent="0.25">
      <c r="A95" s="14"/>
      <c r="B95" s="14"/>
      <c r="D95" s="34"/>
    </row>
    <row r="96" spans="1:4" ht="12.75" customHeight="1" x14ac:dyDescent="0.25">
      <c r="A96" s="14"/>
      <c r="B96" s="14"/>
      <c r="D96" s="34"/>
    </row>
    <row r="97" spans="1:4" ht="12.75" customHeight="1" x14ac:dyDescent="0.25">
      <c r="A97" s="14"/>
      <c r="B97" s="14"/>
      <c r="D97" s="34"/>
    </row>
    <row r="98" spans="1:4" ht="12.75" customHeight="1" x14ac:dyDescent="0.25">
      <c r="A98" s="14"/>
      <c r="B98" s="14"/>
      <c r="D98" s="34"/>
    </row>
    <row r="99" spans="1:4" ht="12.75" customHeight="1" x14ac:dyDescent="0.25">
      <c r="A99" s="14"/>
      <c r="B99" s="14"/>
      <c r="D99" s="34"/>
    </row>
    <row r="100" spans="1:4" ht="12.75" customHeight="1" x14ac:dyDescent="0.25">
      <c r="A100" s="14"/>
      <c r="B100" s="14"/>
      <c r="D100" s="34"/>
    </row>
    <row r="101" spans="1:4" ht="12.75" customHeight="1" x14ac:dyDescent="0.25">
      <c r="A101" s="14"/>
      <c r="B101" s="14"/>
      <c r="D101" s="34"/>
    </row>
    <row r="102" spans="1:4" ht="12.75" customHeight="1" x14ac:dyDescent="0.25">
      <c r="A102" s="14"/>
      <c r="B102" s="14"/>
      <c r="D102" s="34"/>
    </row>
    <row r="103" spans="1:4" ht="12.75" customHeight="1" x14ac:dyDescent="0.25">
      <c r="A103" s="14"/>
      <c r="B103" s="14"/>
      <c r="D103" s="34"/>
    </row>
    <row r="104" spans="1:4" ht="12.75" customHeight="1" x14ac:dyDescent="0.25">
      <c r="A104" s="14"/>
      <c r="B104" s="14"/>
      <c r="D104" s="34"/>
    </row>
    <row r="105" spans="1:4" ht="12.75" customHeight="1" x14ac:dyDescent="0.25">
      <c r="A105" s="14"/>
      <c r="B105" s="14"/>
      <c r="D105" s="34"/>
    </row>
    <row r="106" spans="1:4" ht="12.75" customHeight="1" x14ac:dyDescent="0.25">
      <c r="A106" s="14"/>
      <c r="B106" s="14"/>
      <c r="D106" s="34"/>
    </row>
    <row r="107" spans="1:4" ht="12.75" customHeight="1" x14ac:dyDescent="0.25">
      <c r="A107" s="14"/>
      <c r="B107" s="14"/>
      <c r="D107" s="34"/>
    </row>
    <row r="108" spans="1:4" ht="12.75" customHeight="1" x14ac:dyDescent="0.25">
      <c r="A108" s="14"/>
      <c r="B108" s="14"/>
      <c r="D108" s="34"/>
    </row>
    <row r="109" spans="1:4" ht="12.75" customHeight="1" x14ac:dyDescent="0.25">
      <c r="A109" s="14"/>
      <c r="B109" s="14"/>
      <c r="D109" s="34"/>
    </row>
    <row r="110" spans="1:4" ht="12.75" customHeight="1" x14ac:dyDescent="0.25">
      <c r="A110" s="14"/>
      <c r="B110" s="14"/>
      <c r="D110" s="34"/>
    </row>
    <row r="111" spans="1:4" ht="12.75" customHeight="1" x14ac:dyDescent="0.25">
      <c r="A111" s="14"/>
      <c r="B111" s="14"/>
      <c r="D111" s="34"/>
    </row>
    <row r="112" spans="1:4" ht="12.75" customHeight="1" x14ac:dyDescent="0.25">
      <c r="A112" s="14"/>
      <c r="B112" s="14"/>
      <c r="D112" s="34"/>
    </row>
    <row r="113" spans="1:4" ht="12.75" customHeight="1" x14ac:dyDescent="0.25">
      <c r="A113" s="14"/>
      <c r="B113" s="14"/>
      <c r="D113" s="34"/>
    </row>
    <row r="114" spans="1:4" ht="12.75" customHeight="1" x14ac:dyDescent="0.25">
      <c r="A114" s="14"/>
      <c r="B114" s="14"/>
      <c r="D114" s="34"/>
    </row>
    <row r="115" spans="1:4" ht="12.75" customHeight="1" x14ac:dyDescent="0.25">
      <c r="A115" s="14"/>
      <c r="B115" s="14"/>
      <c r="D115" s="34"/>
    </row>
    <row r="116" spans="1:4" ht="12.75" customHeight="1" x14ac:dyDescent="0.25">
      <c r="A116" s="14"/>
      <c r="B116" s="14"/>
      <c r="D116" s="34"/>
    </row>
    <row r="117" spans="1:4" ht="12.75" customHeight="1" x14ac:dyDescent="0.25">
      <c r="A117" s="14"/>
      <c r="B117" s="14"/>
      <c r="D117" s="34"/>
    </row>
    <row r="118" spans="1:4" ht="12.75" customHeight="1" x14ac:dyDescent="0.25">
      <c r="A118" s="14"/>
      <c r="B118" s="14"/>
      <c r="D118" s="34"/>
    </row>
    <row r="119" spans="1:4" ht="12.75" customHeight="1" x14ac:dyDescent="0.25">
      <c r="A119" s="14"/>
      <c r="B119" s="14"/>
      <c r="D119" s="34"/>
    </row>
    <row r="120" spans="1:4" ht="12.75" customHeight="1" x14ac:dyDescent="0.25">
      <c r="A120" s="14"/>
      <c r="B120" s="14"/>
      <c r="D120" s="34"/>
    </row>
    <row r="121" spans="1:4" ht="12.75" customHeight="1" x14ac:dyDescent="0.25">
      <c r="A121" s="14"/>
      <c r="B121" s="14"/>
      <c r="D121" s="34"/>
    </row>
    <row r="122" spans="1:4" ht="12.75" customHeight="1" x14ac:dyDescent="0.25">
      <c r="A122" s="14"/>
      <c r="B122" s="14"/>
      <c r="D122" s="34"/>
    </row>
    <row r="123" spans="1:4" ht="12.75" customHeight="1" x14ac:dyDescent="0.25">
      <c r="A123" s="14"/>
      <c r="B123" s="14"/>
      <c r="D123" s="34"/>
    </row>
    <row r="124" spans="1:4" ht="12.75" customHeight="1" x14ac:dyDescent="0.25">
      <c r="A124" s="14"/>
      <c r="B124" s="14"/>
      <c r="D124" s="34"/>
    </row>
    <row r="125" spans="1:4" ht="12.75" customHeight="1" x14ac:dyDescent="0.25">
      <c r="A125" s="14"/>
      <c r="B125" s="14"/>
      <c r="D125" s="34"/>
    </row>
    <row r="126" spans="1:4" ht="12.75" customHeight="1" x14ac:dyDescent="0.25">
      <c r="A126" s="14"/>
      <c r="B126" s="14"/>
      <c r="D126" s="34"/>
    </row>
    <row r="127" spans="1:4" ht="12.75" customHeight="1" x14ac:dyDescent="0.25">
      <c r="A127" s="14"/>
      <c r="B127" s="14"/>
      <c r="D127" s="34"/>
    </row>
    <row r="128" spans="1:4" ht="12.75" customHeight="1" x14ac:dyDescent="0.25">
      <c r="A128" s="14"/>
      <c r="B128" s="14"/>
      <c r="D128" s="34"/>
    </row>
    <row r="129" spans="1:4" ht="12.75" customHeight="1" x14ac:dyDescent="0.25">
      <c r="A129" s="14"/>
      <c r="B129" s="14"/>
      <c r="D129" s="34"/>
    </row>
    <row r="130" spans="1:4" ht="12.75" customHeight="1" x14ac:dyDescent="0.25">
      <c r="A130" s="14"/>
      <c r="B130" s="14"/>
      <c r="D130" s="34"/>
    </row>
    <row r="131" spans="1:4" ht="12.75" customHeight="1" x14ac:dyDescent="0.25">
      <c r="A131" s="14"/>
      <c r="B131" s="14"/>
      <c r="D131" s="34"/>
    </row>
    <row r="132" spans="1:4" ht="12.75" customHeight="1" x14ac:dyDescent="0.25">
      <c r="A132" s="14"/>
      <c r="B132" s="14"/>
      <c r="D132" s="34"/>
    </row>
    <row r="133" spans="1:4" ht="12.75" customHeight="1" x14ac:dyDescent="0.25">
      <c r="A133" s="14"/>
      <c r="B133" s="14"/>
      <c r="D133" s="34"/>
    </row>
    <row r="134" spans="1:4" ht="12.75" customHeight="1" x14ac:dyDescent="0.25">
      <c r="A134" s="14"/>
      <c r="B134" s="14"/>
      <c r="D134" s="34"/>
    </row>
    <row r="135" spans="1:4" ht="12.75" customHeight="1" x14ac:dyDescent="0.25">
      <c r="A135" s="14"/>
      <c r="B135" s="14"/>
      <c r="D135" s="34"/>
    </row>
    <row r="136" spans="1:4" ht="12.75" customHeight="1" x14ac:dyDescent="0.25">
      <c r="A136" s="14"/>
      <c r="B136" s="14"/>
      <c r="D136" s="34"/>
    </row>
    <row r="137" spans="1:4" ht="12.75" customHeight="1" x14ac:dyDescent="0.25">
      <c r="A137" s="14"/>
      <c r="B137" s="14"/>
      <c r="D137" s="34"/>
    </row>
    <row r="138" spans="1:4" ht="12.75" customHeight="1" x14ac:dyDescent="0.25">
      <c r="A138" s="14"/>
      <c r="B138" s="14"/>
      <c r="D138" s="34"/>
    </row>
    <row r="139" spans="1:4" ht="12.75" customHeight="1" x14ac:dyDescent="0.25">
      <c r="A139" s="14"/>
      <c r="B139" s="14"/>
      <c r="D139" s="34"/>
    </row>
    <row r="140" spans="1:4" ht="12.75" customHeight="1" x14ac:dyDescent="0.25">
      <c r="A140" s="14"/>
      <c r="B140" s="14"/>
      <c r="D140" s="34"/>
    </row>
    <row r="141" spans="1:4" ht="12.75" customHeight="1" x14ac:dyDescent="0.25">
      <c r="A141" s="14"/>
      <c r="B141" s="14"/>
      <c r="D141" s="34"/>
    </row>
    <row r="142" spans="1:4" ht="12.75" customHeight="1" x14ac:dyDescent="0.25">
      <c r="A142" s="14"/>
      <c r="B142" s="14"/>
      <c r="D142" s="34"/>
    </row>
    <row r="143" spans="1:4" ht="12.75" customHeight="1" x14ac:dyDescent="0.25">
      <c r="A143" s="14"/>
      <c r="B143" s="14"/>
      <c r="D143" s="34"/>
    </row>
    <row r="144" spans="1:4" ht="12.75" customHeight="1" x14ac:dyDescent="0.25">
      <c r="A144" s="14"/>
      <c r="B144" s="14"/>
      <c r="D144" s="34"/>
    </row>
    <row r="145" spans="1:4" ht="12.75" customHeight="1" x14ac:dyDescent="0.25">
      <c r="A145" s="14"/>
      <c r="B145" s="14"/>
      <c r="D145" s="34"/>
    </row>
    <row r="146" spans="1:4" ht="12.75" customHeight="1" x14ac:dyDescent="0.25">
      <c r="A146" s="14"/>
      <c r="B146" s="14"/>
      <c r="D146" s="34"/>
    </row>
    <row r="147" spans="1:4" ht="12.75" customHeight="1" x14ac:dyDescent="0.25">
      <c r="A147" s="14"/>
      <c r="B147" s="14"/>
      <c r="D147" s="34"/>
    </row>
    <row r="148" spans="1:4" ht="12.75" customHeight="1" x14ac:dyDescent="0.25">
      <c r="A148" s="14"/>
      <c r="B148" s="14"/>
      <c r="D148" s="34"/>
    </row>
    <row r="149" spans="1:4" ht="12.75" customHeight="1" x14ac:dyDescent="0.25">
      <c r="A149" s="14"/>
      <c r="B149" s="14"/>
      <c r="D149" s="34"/>
    </row>
    <row r="150" spans="1:4" ht="12.75" customHeight="1" x14ac:dyDescent="0.25">
      <c r="A150" s="14"/>
      <c r="B150" s="14"/>
      <c r="D150" s="34"/>
    </row>
    <row r="151" spans="1:4" ht="12.75" customHeight="1" x14ac:dyDescent="0.25">
      <c r="A151" s="14"/>
      <c r="B151" s="14"/>
      <c r="D151" s="34"/>
    </row>
    <row r="152" spans="1:4" ht="12.75" customHeight="1" x14ac:dyDescent="0.25">
      <c r="A152" s="14"/>
      <c r="B152" s="14"/>
      <c r="D152" s="34"/>
    </row>
    <row r="153" spans="1:4" ht="12.75" customHeight="1" x14ac:dyDescent="0.25">
      <c r="A153" s="14"/>
      <c r="B153" s="14"/>
      <c r="D153" s="34"/>
    </row>
    <row r="154" spans="1:4" ht="12.75" customHeight="1" x14ac:dyDescent="0.25">
      <c r="A154" s="14"/>
      <c r="B154" s="14"/>
      <c r="D154" s="34"/>
    </row>
    <row r="155" spans="1:4" ht="12.75" customHeight="1" x14ac:dyDescent="0.25">
      <c r="A155" s="14"/>
      <c r="B155" s="14"/>
      <c r="D155" s="34"/>
    </row>
    <row r="156" spans="1:4" ht="12.75" customHeight="1" x14ac:dyDescent="0.25">
      <c r="A156" s="14"/>
      <c r="B156" s="14"/>
      <c r="D156" s="34"/>
    </row>
    <row r="157" spans="1:4" ht="12.75" customHeight="1" x14ac:dyDescent="0.25">
      <c r="A157" s="14"/>
      <c r="B157" s="14"/>
      <c r="D157" s="34"/>
    </row>
    <row r="158" spans="1:4" ht="12.75" customHeight="1" x14ac:dyDescent="0.25">
      <c r="A158" s="14"/>
      <c r="B158" s="14"/>
      <c r="D158" s="34"/>
    </row>
    <row r="159" spans="1:4" ht="12.75" customHeight="1" x14ac:dyDescent="0.25">
      <c r="A159" s="14"/>
      <c r="B159" s="14"/>
      <c r="D159" s="34"/>
    </row>
    <row r="160" spans="1:4" ht="12.75" customHeight="1" x14ac:dyDescent="0.25">
      <c r="A160" s="14"/>
      <c r="B160" s="14"/>
      <c r="D160" s="34"/>
    </row>
    <row r="161" spans="1:4" ht="12.75" customHeight="1" x14ac:dyDescent="0.25">
      <c r="A161" s="14"/>
      <c r="B161" s="14"/>
      <c r="D161" s="34"/>
    </row>
    <row r="162" spans="1:4" ht="12.75" customHeight="1" x14ac:dyDescent="0.25">
      <c r="A162" s="14"/>
      <c r="B162" s="14"/>
      <c r="D162" s="34"/>
    </row>
    <row r="163" spans="1:4" ht="12.75" customHeight="1" x14ac:dyDescent="0.25">
      <c r="A163" s="14"/>
      <c r="B163" s="14"/>
      <c r="D163" s="34"/>
    </row>
    <row r="164" spans="1:4" ht="12.75" customHeight="1" x14ac:dyDescent="0.25">
      <c r="A164" s="14"/>
      <c r="B164" s="14"/>
      <c r="D164" s="34"/>
    </row>
    <row r="165" spans="1:4" ht="12.75" customHeight="1" x14ac:dyDescent="0.25">
      <c r="A165" s="14"/>
      <c r="B165" s="14"/>
      <c r="D165" s="34"/>
    </row>
    <row r="166" spans="1:4" ht="12.75" customHeight="1" x14ac:dyDescent="0.25">
      <c r="A166" s="14"/>
      <c r="B166" s="14"/>
      <c r="D166" s="34"/>
    </row>
    <row r="167" spans="1:4" ht="12.75" customHeight="1" x14ac:dyDescent="0.25">
      <c r="A167" s="14"/>
      <c r="B167" s="14"/>
      <c r="D167" s="34"/>
    </row>
    <row r="168" spans="1:4" ht="12.75" customHeight="1" x14ac:dyDescent="0.25">
      <c r="A168" s="14"/>
      <c r="B168" s="14"/>
      <c r="D168" s="34"/>
    </row>
    <row r="169" spans="1:4" ht="12.75" customHeight="1" x14ac:dyDescent="0.25">
      <c r="A169" s="14"/>
      <c r="B169" s="14"/>
      <c r="D169" s="34"/>
    </row>
    <row r="170" spans="1:4" ht="12.75" customHeight="1" x14ac:dyDescent="0.25">
      <c r="A170" s="14"/>
      <c r="B170" s="14"/>
      <c r="D170" s="34"/>
    </row>
    <row r="171" spans="1:4" ht="12.75" customHeight="1" x14ac:dyDescent="0.25">
      <c r="A171" s="14"/>
      <c r="B171" s="14"/>
      <c r="D171" s="34"/>
    </row>
    <row r="172" spans="1:4" ht="12.75" customHeight="1" x14ac:dyDescent="0.25">
      <c r="A172" s="14"/>
      <c r="B172" s="14"/>
      <c r="D172" s="34"/>
    </row>
    <row r="173" spans="1:4" ht="12.75" customHeight="1" x14ac:dyDescent="0.25">
      <c r="A173" s="14"/>
      <c r="B173" s="14"/>
      <c r="D173" s="34"/>
    </row>
    <row r="174" spans="1:4" ht="12.75" customHeight="1" x14ac:dyDescent="0.25">
      <c r="A174" s="14"/>
      <c r="B174" s="14"/>
      <c r="D174" s="34"/>
    </row>
    <row r="175" spans="1:4" ht="12.75" customHeight="1" x14ac:dyDescent="0.25">
      <c r="A175" s="14"/>
      <c r="B175" s="14"/>
      <c r="D175" s="34"/>
    </row>
    <row r="176" spans="1:4" ht="12.75" customHeight="1" x14ac:dyDescent="0.25">
      <c r="A176" s="14"/>
      <c r="B176" s="14"/>
      <c r="D176" s="34"/>
    </row>
    <row r="177" spans="1:4" ht="12.75" customHeight="1" x14ac:dyDescent="0.25">
      <c r="A177" s="14"/>
      <c r="B177" s="14"/>
      <c r="D177" s="34"/>
    </row>
    <row r="178" spans="1:4" ht="12.75" customHeight="1" x14ac:dyDescent="0.25">
      <c r="A178" s="14"/>
      <c r="B178" s="14"/>
      <c r="D178" s="34"/>
    </row>
    <row r="179" spans="1:4" ht="12.75" customHeight="1" x14ac:dyDescent="0.25">
      <c r="A179" s="14"/>
      <c r="B179" s="14"/>
      <c r="D179" s="34"/>
    </row>
    <row r="180" spans="1:4" ht="12.75" customHeight="1" x14ac:dyDescent="0.25">
      <c r="A180" s="14"/>
      <c r="B180" s="14"/>
      <c r="D180" s="34"/>
    </row>
    <row r="181" spans="1:4" ht="12.75" customHeight="1" x14ac:dyDescent="0.25">
      <c r="A181" s="14"/>
      <c r="B181" s="14"/>
      <c r="D181" s="34"/>
    </row>
    <row r="182" spans="1:4" ht="12.75" customHeight="1" x14ac:dyDescent="0.25">
      <c r="A182" s="14"/>
      <c r="B182" s="14"/>
      <c r="D182" s="34"/>
    </row>
    <row r="183" spans="1:4" ht="12.75" customHeight="1" x14ac:dyDescent="0.25">
      <c r="A183" s="14"/>
      <c r="B183" s="14"/>
      <c r="D183" s="34"/>
    </row>
    <row r="184" spans="1:4" ht="12.75" customHeight="1" x14ac:dyDescent="0.25">
      <c r="A184" s="14"/>
      <c r="B184" s="14"/>
      <c r="D184" s="34"/>
    </row>
    <row r="185" spans="1:4" ht="12.75" customHeight="1" x14ac:dyDescent="0.25">
      <c r="A185" s="14"/>
      <c r="B185" s="14"/>
      <c r="D185" s="34"/>
    </row>
    <row r="186" spans="1:4" ht="12.75" customHeight="1" x14ac:dyDescent="0.25">
      <c r="A186" s="14"/>
      <c r="B186" s="14"/>
      <c r="D186" s="34"/>
    </row>
    <row r="187" spans="1:4" ht="12.75" customHeight="1" x14ac:dyDescent="0.25">
      <c r="A187" s="14"/>
      <c r="B187" s="14"/>
      <c r="D187" s="34"/>
    </row>
    <row r="188" spans="1:4" ht="12.75" customHeight="1" x14ac:dyDescent="0.25">
      <c r="A188" s="14"/>
      <c r="B188" s="14"/>
      <c r="D188" s="34"/>
    </row>
    <row r="189" spans="1:4" ht="12.75" customHeight="1" x14ac:dyDescent="0.25">
      <c r="A189" s="14"/>
      <c r="B189" s="14"/>
      <c r="D189" s="34"/>
    </row>
    <row r="190" spans="1:4" ht="12.75" customHeight="1" x14ac:dyDescent="0.25">
      <c r="A190" s="14"/>
      <c r="B190" s="14"/>
      <c r="D190" s="34"/>
    </row>
    <row r="191" spans="1:4" ht="12.75" customHeight="1" x14ac:dyDescent="0.25">
      <c r="A191" s="14"/>
      <c r="B191" s="14"/>
      <c r="D191" s="34"/>
    </row>
    <row r="192" spans="1:4" ht="12.75" customHeight="1" x14ac:dyDescent="0.25">
      <c r="A192" s="14"/>
      <c r="B192" s="14"/>
      <c r="D192" s="34"/>
    </row>
    <row r="193" spans="1:4" ht="12.75" customHeight="1" x14ac:dyDescent="0.25">
      <c r="A193" s="14"/>
      <c r="B193" s="14"/>
      <c r="D193" s="34"/>
    </row>
    <row r="194" spans="1:4" ht="12.75" customHeight="1" x14ac:dyDescent="0.25">
      <c r="A194" s="14"/>
      <c r="B194" s="14"/>
      <c r="D194" s="34"/>
    </row>
    <row r="195" spans="1:4" ht="12.75" customHeight="1" x14ac:dyDescent="0.25">
      <c r="A195" s="14"/>
      <c r="B195" s="14"/>
      <c r="D195" s="34"/>
    </row>
    <row r="196" spans="1:4" ht="12.75" customHeight="1" x14ac:dyDescent="0.25">
      <c r="A196" s="14"/>
      <c r="B196" s="14"/>
      <c r="D196" s="34"/>
    </row>
    <row r="197" spans="1:4" ht="12.75" customHeight="1" x14ac:dyDescent="0.25">
      <c r="A197" s="14"/>
      <c r="B197" s="14"/>
      <c r="D197" s="34"/>
    </row>
    <row r="198" spans="1:4" ht="12.75" customHeight="1" x14ac:dyDescent="0.25">
      <c r="A198" s="14"/>
      <c r="B198" s="14"/>
      <c r="D198" s="34"/>
    </row>
    <row r="199" spans="1:4" ht="12.75" customHeight="1" x14ac:dyDescent="0.25">
      <c r="A199" s="14"/>
      <c r="B199" s="14"/>
      <c r="D199" s="34"/>
    </row>
    <row r="200" spans="1:4" ht="12.75" customHeight="1" x14ac:dyDescent="0.25">
      <c r="A200" s="14"/>
      <c r="B200" s="14"/>
      <c r="D200" s="34"/>
    </row>
    <row r="201" spans="1:4" ht="12.75" customHeight="1" x14ac:dyDescent="0.25">
      <c r="A201" s="14"/>
      <c r="B201" s="14"/>
      <c r="D201" s="34"/>
    </row>
    <row r="202" spans="1:4" ht="12.75" customHeight="1" x14ac:dyDescent="0.25">
      <c r="A202" s="14"/>
      <c r="B202" s="14"/>
      <c r="D202" s="34"/>
    </row>
    <row r="203" spans="1:4" ht="12.75" customHeight="1" x14ac:dyDescent="0.25">
      <c r="A203" s="14"/>
      <c r="B203" s="14"/>
      <c r="D203" s="34"/>
    </row>
    <row r="204" spans="1:4" ht="12.75" customHeight="1" x14ac:dyDescent="0.25">
      <c r="A204" s="14"/>
      <c r="B204" s="14"/>
      <c r="D204" s="34"/>
    </row>
    <row r="205" spans="1:4" ht="12.75" customHeight="1" x14ac:dyDescent="0.25">
      <c r="A205" s="14"/>
      <c r="B205" s="14"/>
      <c r="D205" s="34"/>
    </row>
    <row r="206" spans="1:4" ht="12.75" customHeight="1" x14ac:dyDescent="0.25">
      <c r="A206" s="14"/>
      <c r="B206" s="14"/>
      <c r="D206" s="34"/>
    </row>
    <row r="207" spans="1:4" ht="12.75" customHeight="1" x14ac:dyDescent="0.25">
      <c r="A207" s="14"/>
      <c r="B207" s="14"/>
      <c r="D207" s="34"/>
    </row>
    <row r="208" spans="1:4" ht="12.75" customHeight="1" x14ac:dyDescent="0.25">
      <c r="A208" s="14"/>
      <c r="B208" s="14"/>
      <c r="D208" s="34"/>
    </row>
    <row r="209" spans="1:4" ht="12.75" customHeight="1" x14ac:dyDescent="0.25">
      <c r="A209" s="14"/>
      <c r="B209" s="14"/>
      <c r="D209" s="34"/>
    </row>
    <row r="210" spans="1:4" ht="12.75" customHeight="1" x14ac:dyDescent="0.25">
      <c r="A210" s="14"/>
      <c r="B210" s="14"/>
      <c r="D210" s="34"/>
    </row>
    <row r="211" spans="1:4" ht="12.75" customHeight="1" x14ac:dyDescent="0.25">
      <c r="A211" s="14"/>
      <c r="B211" s="14"/>
      <c r="D211" s="34"/>
    </row>
    <row r="212" spans="1:4" ht="12.75" customHeight="1" x14ac:dyDescent="0.25">
      <c r="A212" s="14"/>
      <c r="B212" s="14"/>
      <c r="D212" s="34"/>
    </row>
    <row r="213" spans="1:4" ht="12.75" customHeight="1" x14ac:dyDescent="0.25">
      <c r="A213" s="14"/>
      <c r="B213" s="14"/>
      <c r="D213" s="34"/>
    </row>
    <row r="214" spans="1:4" ht="12.75" customHeight="1" x14ac:dyDescent="0.25">
      <c r="A214" s="14"/>
      <c r="B214" s="14"/>
      <c r="D214" s="34"/>
    </row>
    <row r="215" spans="1:4" ht="12.75" customHeight="1" x14ac:dyDescent="0.25">
      <c r="A215" s="14"/>
      <c r="B215" s="14"/>
      <c r="D215" s="34"/>
    </row>
    <row r="216" spans="1:4" ht="12.75" customHeight="1" x14ac:dyDescent="0.25">
      <c r="A216" s="14"/>
      <c r="B216" s="14"/>
      <c r="D216" s="34"/>
    </row>
    <row r="217" spans="1:4" ht="12.75" customHeight="1" x14ac:dyDescent="0.25">
      <c r="A217" s="14"/>
      <c r="B217" s="14"/>
      <c r="D217" s="34"/>
    </row>
    <row r="218" spans="1:4" ht="12.75" customHeight="1" x14ac:dyDescent="0.25">
      <c r="A218" s="14"/>
      <c r="B218" s="14"/>
      <c r="D218" s="34"/>
    </row>
    <row r="219" spans="1:4" ht="12.75" customHeight="1" x14ac:dyDescent="0.25">
      <c r="A219" s="14"/>
      <c r="B219" s="14"/>
      <c r="D219" s="34"/>
    </row>
    <row r="220" spans="1:4" ht="12.75" customHeight="1" x14ac:dyDescent="0.25">
      <c r="A220" s="14"/>
      <c r="B220" s="14"/>
      <c r="D220" s="34"/>
    </row>
    <row r="221" spans="1:4" ht="12.75" customHeight="1" x14ac:dyDescent="0.25">
      <c r="A221" s="14"/>
      <c r="B221" s="14"/>
      <c r="D221" s="34"/>
    </row>
    <row r="222" spans="1:4" ht="12.75" customHeight="1" x14ac:dyDescent="0.25">
      <c r="A222" s="14"/>
      <c r="B222" s="14"/>
      <c r="D222" s="34"/>
    </row>
    <row r="223" spans="1:4" ht="12.75" customHeight="1" x14ac:dyDescent="0.25">
      <c r="A223" s="14"/>
      <c r="B223" s="14"/>
      <c r="D223" s="34"/>
    </row>
    <row r="224" spans="1: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</sheetData>
  <mergeCells count="44">
    <mergeCell ref="AS4:AU4"/>
    <mergeCell ref="AS5:AU5"/>
    <mergeCell ref="AV4:AX4"/>
    <mergeCell ref="AV5:AX5"/>
    <mergeCell ref="BK4:BM4"/>
    <mergeCell ref="BK5:BM5"/>
    <mergeCell ref="BB5:BD5"/>
    <mergeCell ref="BE4:BG4"/>
    <mergeCell ref="BE5:BG5"/>
    <mergeCell ref="BH4:BJ4"/>
    <mergeCell ref="BH5:BJ5"/>
    <mergeCell ref="BB4:BD4"/>
    <mergeCell ref="AA4:AC4"/>
    <mergeCell ref="F1:AW1"/>
    <mergeCell ref="A3:B3"/>
    <mergeCell ref="O4:Q4"/>
    <mergeCell ref="O5:Q5"/>
    <mergeCell ref="R4:T4"/>
    <mergeCell ref="R5:T5"/>
    <mergeCell ref="U4:W4"/>
    <mergeCell ref="U5:W5"/>
    <mergeCell ref="F4:H4"/>
    <mergeCell ref="F5:H5"/>
    <mergeCell ref="I4:K4"/>
    <mergeCell ref="I5:K5"/>
    <mergeCell ref="L4:N4"/>
    <mergeCell ref="L5:N5"/>
    <mergeCell ref="AP5:AR5"/>
    <mergeCell ref="C25:F25"/>
    <mergeCell ref="C26:F26"/>
    <mergeCell ref="AY4:BA4"/>
    <mergeCell ref="AY5:BA5"/>
    <mergeCell ref="AA5:AC5"/>
    <mergeCell ref="AD4:AF4"/>
    <mergeCell ref="AD5:AF5"/>
    <mergeCell ref="AG4:AI4"/>
    <mergeCell ref="AG5:AI5"/>
    <mergeCell ref="AJ4:AL4"/>
    <mergeCell ref="AJ5:AL5"/>
    <mergeCell ref="AM4:AO4"/>
    <mergeCell ref="AM5:AO5"/>
    <mergeCell ref="AP4:AR4"/>
    <mergeCell ref="X4:Z4"/>
    <mergeCell ref="X5:Z5"/>
  </mergeCells>
  <phoneticPr fontId="2" type="noConversion"/>
  <pageMargins left="0.7" right="0.7" top="0.75" bottom="0.75" header="0" footer="0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F749D-1B91-4650-8B3A-FBB2724F65F9}">
  <dimension ref="A1:BO1000"/>
  <sheetViews>
    <sheetView showGridLines="0" workbookViewId="0">
      <pane xSplit="5" ySplit="8" topLeftCell="F9" activePane="bottomRight" state="frozen"/>
      <selection pane="topRight" activeCell="F1" sqref="F1"/>
      <selection pane="bottomLeft" activeCell="A9" sqref="A9"/>
      <selection pane="bottomRight"/>
    </sheetView>
  </sheetViews>
  <sheetFormatPr defaultColWidth="14.453125" defaultRowHeight="15" customHeight="1" x14ac:dyDescent="0.25"/>
  <cols>
    <col min="1" max="1" width="6" customWidth="1"/>
    <col min="2" max="2" width="15.7265625" customWidth="1"/>
    <col min="3" max="3" width="9.81640625" bestFit="1" customWidth="1"/>
    <col min="4" max="4" width="7.81640625" customWidth="1"/>
    <col min="5" max="6" width="6" customWidth="1"/>
    <col min="7" max="35" width="4.7265625" customWidth="1"/>
    <col min="36" max="36" width="9.453125" hidden="1" customWidth="1"/>
    <col min="37" max="57" width="4.7265625" hidden="1" customWidth="1"/>
    <col min="58" max="67" width="4.7265625" customWidth="1"/>
  </cols>
  <sheetData>
    <row r="1" spans="1:67" ht="25.5" customHeight="1" x14ac:dyDescent="0.25">
      <c r="A1" s="99" t="s">
        <v>156</v>
      </c>
      <c r="B1" s="99"/>
      <c r="C1" s="99" t="s">
        <v>91</v>
      </c>
      <c r="D1" s="99"/>
      <c r="E1" s="127">
        <f>H7+K7+N7+Q7+T7+W7+Z7+AC7+AF7+AI7+AL7+AO7+AR7+AU7+AX7+BA7+BD7+BG7+BJ7+BM7</f>
        <v>0</v>
      </c>
      <c r="F1" s="163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23"/>
      <c r="AY1" s="5"/>
    </row>
    <row r="2" spans="1:67" ht="21.65" customHeight="1" x14ac:dyDescent="0.3">
      <c r="A2" s="24"/>
      <c r="B2" s="25"/>
      <c r="C2" s="26" t="s">
        <v>1</v>
      </c>
      <c r="D2" s="27" t="s">
        <v>9</v>
      </c>
      <c r="E2" s="27" t="s">
        <v>10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</row>
    <row r="3" spans="1:67" ht="28.5" customHeight="1" thickBot="1" x14ac:dyDescent="0.3">
      <c r="A3" s="171" t="s">
        <v>60</v>
      </c>
      <c r="B3" s="171"/>
      <c r="C3" s="102">
        <f>IF(ISBLANK(F9),,(D3/(D3+E3)))</f>
        <v>0</v>
      </c>
      <c r="D3" s="101">
        <f>F7+I7+L7+O7+R7+U7+X7+AA7+AD7+AG7+AJ7+AM7+AP7+AS7+AV7+AY7+BB7+BE7+BH7+BK7</f>
        <v>0</v>
      </c>
      <c r="E3" s="101">
        <f>G7+J7+M7+P7+S7+V7+Y7+AB7+AE7+AH7+AK7+AN7+AQ7+AT7+AW7+AZ7+BC7+BF7+BI7+BL7</f>
        <v>0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5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</row>
    <row r="4" spans="1:67" ht="14.5" thickTop="1" x14ac:dyDescent="0.3">
      <c r="A4" s="29"/>
      <c r="B4" s="29"/>
      <c r="C4" s="30"/>
      <c r="D4" s="31"/>
      <c r="E4" s="32"/>
      <c r="F4" s="180" t="s">
        <v>61</v>
      </c>
      <c r="G4" s="181"/>
      <c r="H4" s="182"/>
      <c r="I4" s="180" t="s">
        <v>62</v>
      </c>
      <c r="J4" s="181"/>
      <c r="K4" s="182"/>
      <c r="L4" s="180" t="s">
        <v>63</v>
      </c>
      <c r="M4" s="181"/>
      <c r="N4" s="182"/>
      <c r="O4" s="180" t="s">
        <v>64</v>
      </c>
      <c r="P4" s="181"/>
      <c r="Q4" s="182"/>
      <c r="R4" s="180" t="s">
        <v>65</v>
      </c>
      <c r="S4" s="181"/>
      <c r="T4" s="182"/>
      <c r="U4" s="180" t="s">
        <v>66</v>
      </c>
      <c r="V4" s="181"/>
      <c r="W4" s="182"/>
      <c r="X4" s="180" t="s">
        <v>67</v>
      </c>
      <c r="Y4" s="181"/>
      <c r="Z4" s="182"/>
      <c r="AA4" s="180" t="s">
        <v>68</v>
      </c>
      <c r="AB4" s="181"/>
      <c r="AC4" s="182"/>
      <c r="AD4" s="180" t="s">
        <v>69</v>
      </c>
      <c r="AE4" s="181"/>
      <c r="AF4" s="182"/>
      <c r="AG4" s="180" t="s">
        <v>70</v>
      </c>
      <c r="AH4" s="181"/>
      <c r="AI4" s="182"/>
      <c r="AJ4" s="180" t="s">
        <v>71</v>
      </c>
      <c r="AK4" s="181"/>
      <c r="AL4" s="182"/>
      <c r="AM4" s="180" t="s">
        <v>72</v>
      </c>
      <c r="AN4" s="181"/>
      <c r="AO4" s="182"/>
      <c r="AP4" s="180" t="s">
        <v>73</v>
      </c>
      <c r="AQ4" s="181"/>
      <c r="AR4" s="182"/>
      <c r="AS4" s="180" t="s">
        <v>74</v>
      </c>
      <c r="AT4" s="181"/>
      <c r="AU4" s="182"/>
      <c r="AV4" s="180" t="s">
        <v>75</v>
      </c>
      <c r="AW4" s="181"/>
      <c r="AX4" s="182"/>
      <c r="AY4" s="180" t="s">
        <v>76</v>
      </c>
      <c r="AZ4" s="181"/>
      <c r="BA4" s="182"/>
      <c r="BB4" s="180" t="s">
        <v>77</v>
      </c>
      <c r="BC4" s="181"/>
      <c r="BD4" s="182"/>
      <c r="BE4" s="180" t="s">
        <v>78</v>
      </c>
      <c r="BF4" s="181"/>
      <c r="BG4" s="182"/>
      <c r="BH4" s="180" t="s">
        <v>79</v>
      </c>
      <c r="BI4" s="181"/>
      <c r="BJ4" s="182"/>
      <c r="BK4" s="180" t="s">
        <v>80</v>
      </c>
      <c r="BL4" s="181"/>
      <c r="BM4" s="182"/>
      <c r="BN4" s="183" t="s">
        <v>80</v>
      </c>
      <c r="BO4" s="184"/>
    </row>
    <row r="5" spans="1:67" ht="12.75" customHeight="1" x14ac:dyDescent="0.25">
      <c r="A5" s="29"/>
      <c r="B5" s="29"/>
      <c r="C5" s="30"/>
      <c r="D5" s="31"/>
      <c r="E5" s="32"/>
      <c r="F5" s="178">
        <f>Standings!G3</f>
        <v>45048</v>
      </c>
      <c r="G5" s="169"/>
      <c r="H5" s="179"/>
      <c r="I5" s="178">
        <f>Standings!I3</f>
        <v>45055</v>
      </c>
      <c r="J5" s="169"/>
      <c r="K5" s="179"/>
      <c r="L5" s="178">
        <f>Standings!K3</f>
        <v>45062</v>
      </c>
      <c r="M5" s="169"/>
      <c r="N5" s="179"/>
      <c r="O5" s="178">
        <f>Standings!M3</f>
        <v>45069</v>
      </c>
      <c r="P5" s="169"/>
      <c r="Q5" s="179"/>
      <c r="R5" s="178">
        <f>Standings!O3</f>
        <v>45076</v>
      </c>
      <c r="S5" s="169"/>
      <c r="T5" s="179"/>
      <c r="U5" s="178">
        <f>Standings!Q3</f>
        <v>45083</v>
      </c>
      <c r="V5" s="169"/>
      <c r="W5" s="179"/>
      <c r="X5" s="178">
        <f>Standings!S3</f>
        <v>45090</v>
      </c>
      <c r="Y5" s="169"/>
      <c r="Z5" s="179"/>
      <c r="AA5" s="178">
        <f>Standings!U3</f>
        <v>45097</v>
      </c>
      <c r="AB5" s="169"/>
      <c r="AC5" s="179"/>
      <c r="AD5" s="178">
        <f>Standings!W3</f>
        <v>45104</v>
      </c>
      <c r="AE5" s="169"/>
      <c r="AF5" s="179"/>
      <c r="AG5" s="178">
        <f>Standings!Y3</f>
        <v>45118</v>
      </c>
      <c r="AH5" s="169"/>
      <c r="AI5" s="179"/>
      <c r="AJ5" s="178">
        <f>Standings!AA3</f>
        <v>45125</v>
      </c>
      <c r="AK5" s="169"/>
      <c r="AL5" s="179"/>
      <c r="AM5" s="178">
        <f>Standings!AC3</f>
        <v>45132</v>
      </c>
      <c r="AN5" s="169"/>
      <c r="AO5" s="179"/>
      <c r="AP5" s="178">
        <f>Standings!AE3</f>
        <v>45139</v>
      </c>
      <c r="AQ5" s="169"/>
      <c r="AR5" s="179"/>
      <c r="AS5" s="178">
        <f>Standings!AG3</f>
        <v>45146</v>
      </c>
      <c r="AT5" s="169"/>
      <c r="AU5" s="179"/>
      <c r="AV5" s="178">
        <f>Standings!AI3</f>
        <v>45153</v>
      </c>
      <c r="AW5" s="169"/>
      <c r="AX5" s="179"/>
      <c r="AY5" s="178">
        <f>Standings!AK3</f>
        <v>45160</v>
      </c>
      <c r="AZ5" s="169"/>
      <c r="BA5" s="179"/>
      <c r="BB5" s="178">
        <f>Standings!AM3</f>
        <v>45167</v>
      </c>
      <c r="BC5" s="169"/>
      <c r="BD5" s="179"/>
      <c r="BE5" s="178">
        <f>Standings!AO3</f>
        <v>45174</v>
      </c>
      <c r="BF5" s="169"/>
      <c r="BG5" s="179"/>
      <c r="BH5" s="178">
        <f>Standings!AQ3</f>
        <v>45181</v>
      </c>
      <c r="BI5" s="169"/>
      <c r="BJ5" s="179"/>
      <c r="BK5" s="178">
        <f>Standings!AS3</f>
        <v>45188</v>
      </c>
      <c r="BL5" s="169"/>
      <c r="BM5" s="179"/>
      <c r="BN5" s="185">
        <f>Standings!AS3</f>
        <v>45188</v>
      </c>
      <c r="BO5" s="186"/>
    </row>
    <row r="6" spans="1:67" ht="12.75" customHeight="1" x14ac:dyDescent="0.3">
      <c r="A6" s="24"/>
      <c r="B6" s="24"/>
      <c r="C6" s="25"/>
      <c r="D6" s="28"/>
      <c r="E6" s="33"/>
      <c r="F6" s="107" t="s">
        <v>9</v>
      </c>
      <c r="G6" s="108" t="s">
        <v>10</v>
      </c>
      <c r="H6" s="108" t="s">
        <v>93</v>
      </c>
      <c r="I6" s="107" t="s">
        <v>9</v>
      </c>
      <c r="J6" s="108" t="s">
        <v>10</v>
      </c>
      <c r="K6" s="108" t="s">
        <v>93</v>
      </c>
      <c r="L6" s="107" t="s">
        <v>9</v>
      </c>
      <c r="M6" s="108" t="s">
        <v>10</v>
      </c>
      <c r="N6" s="108" t="s">
        <v>93</v>
      </c>
      <c r="O6" s="107" t="s">
        <v>9</v>
      </c>
      <c r="P6" s="108" t="s">
        <v>10</v>
      </c>
      <c r="Q6" s="108" t="s">
        <v>93</v>
      </c>
      <c r="R6" s="107" t="s">
        <v>9</v>
      </c>
      <c r="S6" s="108" t="s">
        <v>10</v>
      </c>
      <c r="T6" s="108" t="s">
        <v>93</v>
      </c>
      <c r="U6" s="107" t="s">
        <v>9</v>
      </c>
      <c r="V6" s="108" t="s">
        <v>10</v>
      </c>
      <c r="W6" s="108" t="s">
        <v>93</v>
      </c>
      <c r="X6" s="107" t="s">
        <v>9</v>
      </c>
      <c r="Y6" s="108" t="s">
        <v>10</v>
      </c>
      <c r="Z6" s="108" t="s">
        <v>93</v>
      </c>
      <c r="AA6" s="107" t="s">
        <v>9</v>
      </c>
      <c r="AB6" s="108" t="s">
        <v>10</v>
      </c>
      <c r="AC6" s="108" t="s">
        <v>93</v>
      </c>
      <c r="AD6" s="107" t="s">
        <v>9</v>
      </c>
      <c r="AE6" s="108" t="s">
        <v>10</v>
      </c>
      <c r="AF6" s="108" t="s">
        <v>93</v>
      </c>
      <c r="AG6" s="107" t="s">
        <v>9</v>
      </c>
      <c r="AH6" s="108" t="s">
        <v>10</v>
      </c>
      <c r="AI6" s="108" t="s">
        <v>93</v>
      </c>
      <c r="AJ6" s="107" t="s">
        <v>9</v>
      </c>
      <c r="AK6" s="108" t="s">
        <v>10</v>
      </c>
      <c r="AL6" s="108" t="s">
        <v>93</v>
      </c>
      <c r="AM6" s="107" t="s">
        <v>9</v>
      </c>
      <c r="AN6" s="108" t="s">
        <v>10</v>
      </c>
      <c r="AO6" s="108" t="s">
        <v>93</v>
      </c>
      <c r="AP6" s="107" t="s">
        <v>9</v>
      </c>
      <c r="AQ6" s="108" t="s">
        <v>10</v>
      </c>
      <c r="AR6" s="108" t="s">
        <v>93</v>
      </c>
      <c r="AS6" s="107" t="s">
        <v>9</v>
      </c>
      <c r="AT6" s="108" t="s">
        <v>10</v>
      </c>
      <c r="AU6" s="108" t="s">
        <v>93</v>
      </c>
      <c r="AV6" s="107" t="s">
        <v>9</v>
      </c>
      <c r="AW6" s="108" t="s">
        <v>10</v>
      </c>
      <c r="AX6" s="108" t="s">
        <v>93</v>
      </c>
      <c r="AY6" s="107" t="s">
        <v>9</v>
      </c>
      <c r="AZ6" s="108" t="s">
        <v>10</v>
      </c>
      <c r="BA6" s="108" t="s">
        <v>93</v>
      </c>
      <c r="BB6" s="107" t="s">
        <v>9</v>
      </c>
      <c r="BC6" s="108" t="s">
        <v>10</v>
      </c>
      <c r="BD6" s="108" t="s">
        <v>93</v>
      </c>
      <c r="BE6" s="107" t="s">
        <v>9</v>
      </c>
      <c r="BF6" s="108" t="s">
        <v>10</v>
      </c>
      <c r="BG6" s="108" t="s">
        <v>93</v>
      </c>
      <c r="BH6" s="107" t="s">
        <v>9</v>
      </c>
      <c r="BI6" s="108" t="s">
        <v>10</v>
      </c>
      <c r="BJ6" s="108" t="s">
        <v>93</v>
      </c>
      <c r="BK6" s="107" t="s">
        <v>9</v>
      </c>
      <c r="BL6" s="108" t="s">
        <v>10</v>
      </c>
      <c r="BM6" s="108" t="s">
        <v>93</v>
      </c>
      <c r="BN6" s="35" t="s">
        <v>9</v>
      </c>
      <c r="BO6" s="37" t="s">
        <v>10</v>
      </c>
    </row>
    <row r="7" spans="1:67" ht="12.75" customHeight="1" x14ac:dyDescent="0.3">
      <c r="A7" s="14"/>
      <c r="B7" s="14"/>
      <c r="C7" s="25"/>
      <c r="D7" s="28"/>
      <c r="E7" s="28"/>
      <c r="F7" s="107">
        <f>SUM(F8:F23)</f>
        <v>0</v>
      </c>
      <c r="G7" s="108">
        <f>SUM(G8:G23)</f>
        <v>0</v>
      </c>
      <c r="H7" s="108">
        <f>IF(F7=10,"1",IF(F7&gt;=10,"2",0))</f>
        <v>0</v>
      </c>
      <c r="I7" s="107">
        <f>SUM(I8:I23)</f>
        <v>0</v>
      </c>
      <c r="J7" s="108">
        <f>SUM(J8:J23)</f>
        <v>0</v>
      </c>
      <c r="K7" s="108">
        <f>IF(I7=10,"1",IF(I7&gt;=10,"2",0))</f>
        <v>0</v>
      </c>
      <c r="L7" s="107">
        <f>SUM(L8:L23)</f>
        <v>0</v>
      </c>
      <c r="M7" s="108">
        <f>SUM(M8:M23)</f>
        <v>0</v>
      </c>
      <c r="N7" s="108">
        <f>IF(L7=10,"1",IF(L7&gt;=10,"2",0))</f>
        <v>0</v>
      </c>
      <c r="O7" s="107">
        <f>SUM(O8:O23)</f>
        <v>0</v>
      </c>
      <c r="P7" s="108">
        <f>SUM(P8:P23)</f>
        <v>0</v>
      </c>
      <c r="Q7" s="108">
        <f>IF(O7=10,"1",IF(O7&gt;=10,"2",0))</f>
        <v>0</v>
      </c>
      <c r="R7" s="107">
        <f>SUM(R8:R23)</f>
        <v>0</v>
      </c>
      <c r="S7" s="108">
        <f>SUM(S8:S23)</f>
        <v>0</v>
      </c>
      <c r="T7" s="108">
        <f>IF(R7=10,"1",IF(R7&gt;=10,"2",0))</f>
        <v>0</v>
      </c>
      <c r="U7" s="107">
        <f>SUM(U8:U23)</f>
        <v>0</v>
      </c>
      <c r="V7" s="108">
        <f>SUM(V8:V23)</f>
        <v>0</v>
      </c>
      <c r="W7" s="108">
        <f>IF(U7=10,"1",IF(U7&gt;=10,"2",0))</f>
        <v>0</v>
      </c>
      <c r="X7" s="107">
        <f>SUM(X8:X23)</f>
        <v>0</v>
      </c>
      <c r="Y7" s="108">
        <f>SUM(Y8:Y23)</f>
        <v>0</v>
      </c>
      <c r="Z7" s="108">
        <f>IF(X7=10,"1",IF(X7&gt;=10,"2",0))</f>
        <v>0</v>
      </c>
      <c r="AA7" s="107">
        <f>SUM(AA8:AA23)</f>
        <v>0</v>
      </c>
      <c r="AB7" s="108">
        <f>SUM(AB8:AB23)</f>
        <v>0</v>
      </c>
      <c r="AC7" s="108">
        <f>IF(AA7=10,"1",IF(AA7&gt;=10,"2",0))</f>
        <v>0</v>
      </c>
      <c r="AD7" s="107">
        <f>SUM(AD8:AD23)</f>
        <v>0</v>
      </c>
      <c r="AE7" s="108">
        <f>SUM(AE8:AE23)</f>
        <v>0</v>
      </c>
      <c r="AF7" s="108">
        <f>IF(AD7=10,"1",IF(AD7&gt;=10,"2",0))</f>
        <v>0</v>
      </c>
      <c r="AG7" s="107">
        <f>SUM(AG8:AG23)</f>
        <v>0</v>
      </c>
      <c r="AH7" s="108">
        <f>SUM(AH8:AH23)</f>
        <v>0</v>
      </c>
      <c r="AI7" s="108">
        <f>IF(AG7=10,"1",IF(AG7&gt;=10,"2",0))</f>
        <v>0</v>
      </c>
      <c r="AJ7" s="107">
        <f>SUM(AJ8:AJ23)</f>
        <v>0</v>
      </c>
      <c r="AK7" s="108">
        <f>SUM(AK8:AK23)</f>
        <v>0</v>
      </c>
      <c r="AL7" s="108">
        <f>IF(AJ7=10,"1",IF(AJ7&gt;=10,"2",0))</f>
        <v>0</v>
      </c>
      <c r="AM7" s="107">
        <f>SUM(AM8:AM23)</f>
        <v>0</v>
      </c>
      <c r="AN7" s="108">
        <f>SUM(AN8:AN23)</f>
        <v>0</v>
      </c>
      <c r="AO7" s="108">
        <f>IF(AM7=10,"1",IF(AM7&gt;=10,"2",0))</f>
        <v>0</v>
      </c>
      <c r="AP7" s="107">
        <f>SUM(AP8:AP23)</f>
        <v>0</v>
      </c>
      <c r="AQ7" s="108">
        <f>SUM(AQ8:AQ23)</f>
        <v>0</v>
      </c>
      <c r="AR7" s="108">
        <f>IF(AP7=10,"1",IF(AP7&gt;=10,"2",0))</f>
        <v>0</v>
      </c>
      <c r="AS7" s="107">
        <f>SUM(AS8:AS23)</f>
        <v>0</v>
      </c>
      <c r="AT7" s="108">
        <f>SUM(AT8:AT23)</f>
        <v>0</v>
      </c>
      <c r="AU7" s="108">
        <f>IF(AS7=10,"1",IF(AS7&gt;=10,"2",0))</f>
        <v>0</v>
      </c>
      <c r="AV7" s="107">
        <f>SUM(AV8:AV23)</f>
        <v>0</v>
      </c>
      <c r="AW7" s="108">
        <f>SUM(AW8:AW23)</f>
        <v>0</v>
      </c>
      <c r="AX7" s="108">
        <f>IF(AV7=10,"1",IF(AV7&gt;=10,"2",0))</f>
        <v>0</v>
      </c>
      <c r="AY7" s="107">
        <f>SUM(AY8:AY23)</f>
        <v>0</v>
      </c>
      <c r="AZ7" s="108">
        <f>SUM(AZ8:AZ23)</f>
        <v>0</v>
      </c>
      <c r="BA7" s="108">
        <f>IF(AY7=10,"1",IF(AY7&gt;=10,"2",0))</f>
        <v>0</v>
      </c>
      <c r="BB7" s="107">
        <f>SUM(BB8:BB23)</f>
        <v>0</v>
      </c>
      <c r="BC7" s="108">
        <f>SUM(BC8:BC23)</f>
        <v>0</v>
      </c>
      <c r="BD7" s="108">
        <f>IF(BB7=10,"1",IF(BB7&gt;=10,"2",0))</f>
        <v>0</v>
      </c>
      <c r="BE7" s="107">
        <f>SUM(BE8:BE23)</f>
        <v>0</v>
      </c>
      <c r="BF7" s="108">
        <f>SUM(BF8:BF23)</f>
        <v>0</v>
      </c>
      <c r="BG7" s="108">
        <f>IF(BE7=10,"1",IF(BE7&gt;=10,"2",0))</f>
        <v>0</v>
      </c>
      <c r="BH7" s="107">
        <f>SUM(BH8:BH23)</f>
        <v>0</v>
      </c>
      <c r="BI7" s="108">
        <f>SUM(BI8:BI23)</f>
        <v>0</v>
      </c>
      <c r="BJ7" s="108">
        <f>IF(BH7=10,"1",IF(BH7&gt;=10,"2",0))</f>
        <v>0</v>
      </c>
      <c r="BK7" s="107">
        <f>SUM(BK8:BK23)</f>
        <v>0</v>
      </c>
      <c r="BL7" s="108">
        <f>SUM(BL8:BL23)</f>
        <v>0</v>
      </c>
      <c r="BM7" s="108">
        <f>IF(BK7=10,"1",IF(BK7&gt;=10,"2",0))</f>
        <v>0</v>
      </c>
      <c r="BN7" s="35">
        <f t="shared" ref="BN7:BO7" si="0">SUM(BN8:BN23)</f>
        <v>0</v>
      </c>
      <c r="BO7" s="37">
        <f t="shared" si="0"/>
        <v>0</v>
      </c>
    </row>
    <row r="8" spans="1:67" ht="12.75" customHeight="1" x14ac:dyDescent="0.3">
      <c r="A8" s="103" t="s">
        <v>3</v>
      </c>
      <c r="B8" s="104" t="s">
        <v>0</v>
      </c>
      <c r="C8" s="105" t="s">
        <v>83</v>
      </c>
      <c r="D8" s="106" t="s">
        <v>9</v>
      </c>
      <c r="E8" s="106" t="s">
        <v>10</v>
      </c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39"/>
      <c r="BO8" s="40"/>
    </row>
    <row r="9" spans="1:67" ht="12.75" customHeight="1" x14ac:dyDescent="0.25">
      <c r="A9" s="112">
        <f>IF(20-SUM(D9:E9)&lt;0,0,20-(SUM(D9:E9)))</f>
        <v>20</v>
      </c>
      <c r="B9" s="46" t="s">
        <v>98</v>
      </c>
      <c r="C9" s="113" t="e">
        <f>IF(ISBLANK(D$3),,(D9/(D9+E9)))</f>
        <v>#DIV/0!</v>
      </c>
      <c r="D9" s="114">
        <f t="shared" ref="D9:E23" si="1">F9+I9+L9+O9+R9+U9+X9+AA9+AD9+AG9+AJ9+AM9+AP9+AS9+AV9+AY9+BB9+BE9+BH9+BK9</f>
        <v>0</v>
      </c>
      <c r="E9" s="114">
        <f t="shared" si="1"/>
        <v>0</v>
      </c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36"/>
      <c r="BO9" s="38"/>
    </row>
    <row r="10" spans="1:67" ht="12.75" customHeight="1" x14ac:dyDescent="0.25">
      <c r="A10" s="112">
        <f t="shared" ref="A10:A23" si="2">IF(20-SUM(D10:E10)&lt;0,0,20-(SUM(D10:E10)))</f>
        <v>20</v>
      </c>
      <c r="B10" s="46" t="s">
        <v>102</v>
      </c>
      <c r="C10" s="113" t="e">
        <f t="shared" ref="C10:C23" si="3">IF(ISBLANK(D$3),,(D10/(D10+E10)))</f>
        <v>#DIV/0!</v>
      </c>
      <c r="D10" s="114">
        <f t="shared" si="1"/>
        <v>0</v>
      </c>
      <c r="E10" s="114">
        <f t="shared" si="1"/>
        <v>0</v>
      </c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1"/>
      <c r="AI10" s="111"/>
      <c r="AJ10" s="111"/>
      <c r="AK10" s="111"/>
      <c r="AL10" s="111"/>
      <c r="AM10" s="111"/>
      <c r="AN10" s="111"/>
      <c r="AO10" s="111"/>
      <c r="AP10" s="111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36"/>
      <c r="BO10" s="38"/>
    </row>
    <row r="11" spans="1:67" ht="12.75" customHeight="1" x14ac:dyDescent="0.25">
      <c r="A11" s="112">
        <f t="shared" si="2"/>
        <v>20</v>
      </c>
      <c r="B11" s="46" t="s">
        <v>129</v>
      </c>
      <c r="C11" s="113" t="e">
        <f t="shared" si="3"/>
        <v>#DIV/0!</v>
      </c>
      <c r="D11" s="114">
        <f t="shared" si="1"/>
        <v>0</v>
      </c>
      <c r="E11" s="114">
        <f t="shared" si="1"/>
        <v>0</v>
      </c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1"/>
      <c r="AI11" s="111"/>
      <c r="AJ11" s="111"/>
      <c r="AK11" s="111"/>
      <c r="AL11" s="111"/>
      <c r="AM11" s="111"/>
      <c r="AN11" s="111"/>
      <c r="AO11" s="111"/>
      <c r="AP11" s="111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36"/>
      <c r="BO11" s="38"/>
    </row>
    <row r="12" spans="1:67" ht="12.75" customHeight="1" x14ac:dyDescent="0.25">
      <c r="A12" s="112">
        <f t="shared" si="2"/>
        <v>20</v>
      </c>
      <c r="B12" s="46" t="s">
        <v>130</v>
      </c>
      <c r="C12" s="113" t="e">
        <f t="shared" si="3"/>
        <v>#DIV/0!</v>
      </c>
      <c r="D12" s="114">
        <f t="shared" si="1"/>
        <v>0</v>
      </c>
      <c r="E12" s="114">
        <f t="shared" si="1"/>
        <v>0</v>
      </c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36"/>
      <c r="BO12" s="38"/>
    </row>
    <row r="13" spans="1:67" ht="12.75" customHeight="1" x14ac:dyDescent="0.25">
      <c r="A13" s="112">
        <f t="shared" si="2"/>
        <v>20</v>
      </c>
      <c r="B13" s="46" t="s">
        <v>134</v>
      </c>
      <c r="C13" s="113" t="e">
        <f t="shared" si="3"/>
        <v>#DIV/0!</v>
      </c>
      <c r="D13" s="114">
        <f t="shared" si="1"/>
        <v>0</v>
      </c>
      <c r="E13" s="114">
        <f t="shared" si="1"/>
        <v>0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1"/>
      <c r="AI13" s="111"/>
      <c r="AJ13" s="111"/>
      <c r="AK13" s="111"/>
      <c r="AL13" s="111"/>
      <c r="AM13" s="111"/>
      <c r="AN13" s="111"/>
      <c r="AO13" s="111"/>
      <c r="AP13" s="111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36"/>
      <c r="BO13" s="38"/>
    </row>
    <row r="14" spans="1:67" ht="12.75" customHeight="1" x14ac:dyDescent="0.25">
      <c r="A14" s="112">
        <f t="shared" si="2"/>
        <v>20</v>
      </c>
      <c r="B14" s="46" t="s">
        <v>135</v>
      </c>
      <c r="C14" s="113" t="e">
        <f t="shared" si="3"/>
        <v>#DIV/0!</v>
      </c>
      <c r="D14" s="114">
        <f t="shared" si="1"/>
        <v>0</v>
      </c>
      <c r="E14" s="114">
        <f t="shared" si="1"/>
        <v>0</v>
      </c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1"/>
      <c r="AO14" s="111"/>
      <c r="AP14" s="111"/>
      <c r="AQ14" s="111"/>
      <c r="AR14" s="111"/>
      <c r="AS14" s="111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36"/>
      <c r="BO14" s="38"/>
    </row>
    <row r="15" spans="1:67" ht="12.75" customHeight="1" x14ac:dyDescent="0.25">
      <c r="A15" s="112">
        <f t="shared" si="2"/>
        <v>20</v>
      </c>
      <c r="B15" s="46" t="s">
        <v>136</v>
      </c>
      <c r="C15" s="113" t="e">
        <f t="shared" si="3"/>
        <v>#DIV/0!</v>
      </c>
      <c r="D15" s="114">
        <f t="shared" si="1"/>
        <v>0</v>
      </c>
      <c r="E15" s="114">
        <f t="shared" si="1"/>
        <v>0</v>
      </c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1"/>
      <c r="AO15" s="111"/>
      <c r="AP15" s="111"/>
      <c r="AQ15" s="111"/>
      <c r="AR15" s="111"/>
      <c r="AS15" s="111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36"/>
      <c r="BO15" s="38"/>
    </row>
    <row r="16" spans="1:67" ht="12.75" customHeight="1" x14ac:dyDescent="0.25">
      <c r="A16" s="112">
        <f t="shared" ref="A16" si="4">IF(20-SUM(D16:E16)&lt;0,0,20-(SUM(D16:E16)))</f>
        <v>20</v>
      </c>
      <c r="B16" s="46" t="s">
        <v>137</v>
      </c>
      <c r="C16" s="113" t="e">
        <f t="shared" si="3"/>
        <v>#DIV/0!</v>
      </c>
      <c r="D16" s="114">
        <f t="shared" si="1"/>
        <v>0</v>
      </c>
      <c r="E16" s="114">
        <f t="shared" si="1"/>
        <v>0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1"/>
      <c r="AO16" s="111"/>
      <c r="AP16" s="111"/>
      <c r="AQ16" s="111"/>
      <c r="AR16" s="111"/>
      <c r="AS16" s="111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36"/>
      <c r="BO16" s="38"/>
    </row>
    <row r="17" spans="1:67" ht="12.75" customHeight="1" x14ac:dyDescent="0.25">
      <c r="A17" s="112">
        <f t="shared" si="2"/>
        <v>20</v>
      </c>
      <c r="B17" s="46" t="s">
        <v>138</v>
      </c>
      <c r="C17" s="113" t="e">
        <f t="shared" si="3"/>
        <v>#DIV/0!</v>
      </c>
      <c r="D17" s="114">
        <f t="shared" si="1"/>
        <v>0</v>
      </c>
      <c r="E17" s="114">
        <f t="shared" si="1"/>
        <v>0</v>
      </c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1"/>
      <c r="AO17" s="111"/>
      <c r="AP17" s="111"/>
      <c r="AQ17" s="111"/>
      <c r="AR17" s="111"/>
      <c r="AS17" s="111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36"/>
      <c r="BO17" s="38"/>
    </row>
    <row r="18" spans="1:67" ht="12.75" customHeight="1" x14ac:dyDescent="0.25">
      <c r="A18" s="112">
        <f t="shared" si="2"/>
        <v>20</v>
      </c>
      <c r="B18" s="46" t="s">
        <v>139</v>
      </c>
      <c r="C18" s="113" t="e">
        <f t="shared" si="3"/>
        <v>#DIV/0!</v>
      </c>
      <c r="D18" s="114">
        <f t="shared" si="1"/>
        <v>0</v>
      </c>
      <c r="E18" s="114">
        <f t="shared" si="1"/>
        <v>0</v>
      </c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1"/>
      <c r="AR18" s="111"/>
      <c r="AS18" s="111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36"/>
      <c r="BO18" s="38"/>
    </row>
    <row r="19" spans="1:67" ht="12.75" customHeight="1" x14ac:dyDescent="0.25">
      <c r="A19" s="112">
        <f t="shared" si="2"/>
        <v>20</v>
      </c>
      <c r="B19" s="46" t="s">
        <v>140</v>
      </c>
      <c r="C19" s="113" t="e">
        <f t="shared" si="3"/>
        <v>#DIV/0!</v>
      </c>
      <c r="D19" s="114">
        <f t="shared" si="1"/>
        <v>0</v>
      </c>
      <c r="E19" s="114">
        <f t="shared" si="1"/>
        <v>0</v>
      </c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36"/>
      <c r="BO19" s="38"/>
    </row>
    <row r="20" spans="1:67" ht="12.75" customHeight="1" x14ac:dyDescent="0.25">
      <c r="A20" s="112">
        <f t="shared" si="2"/>
        <v>20</v>
      </c>
      <c r="B20" s="46" t="s">
        <v>141</v>
      </c>
      <c r="C20" s="113" t="e">
        <f t="shared" si="3"/>
        <v>#DIV/0!</v>
      </c>
      <c r="D20" s="114">
        <f t="shared" si="1"/>
        <v>0</v>
      </c>
      <c r="E20" s="114">
        <f t="shared" si="1"/>
        <v>0</v>
      </c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36"/>
      <c r="BO20" s="38"/>
    </row>
    <row r="21" spans="1:67" ht="12.75" customHeight="1" x14ac:dyDescent="0.25">
      <c r="A21" s="112">
        <f t="shared" si="2"/>
        <v>20</v>
      </c>
      <c r="B21" s="46" t="s">
        <v>142</v>
      </c>
      <c r="C21" s="113" t="e">
        <f t="shared" si="3"/>
        <v>#DIV/0!</v>
      </c>
      <c r="D21" s="114">
        <f t="shared" si="1"/>
        <v>0</v>
      </c>
      <c r="E21" s="114">
        <f t="shared" si="1"/>
        <v>0</v>
      </c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36"/>
      <c r="BO21" s="38"/>
    </row>
    <row r="22" spans="1:67" ht="12.75" customHeight="1" x14ac:dyDescent="0.25">
      <c r="A22" s="112">
        <f t="shared" si="2"/>
        <v>20</v>
      </c>
      <c r="B22" s="46" t="s">
        <v>143</v>
      </c>
      <c r="C22" s="113" t="e">
        <f t="shared" si="3"/>
        <v>#DIV/0!</v>
      </c>
      <c r="D22" s="114">
        <f t="shared" si="1"/>
        <v>0</v>
      </c>
      <c r="E22" s="114">
        <f t="shared" si="1"/>
        <v>0</v>
      </c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36"/>
      <c r="BO22" s="38"/>
    </row>
    <row r="23" spans="1:67" ht="12.75" customHeight="1" x14ac:dyDescent="0.25">
      <c r="A23" s="112">
        <f t="shared" si="2"/>
        <v>20</v>
      </c>
      <c r="B23" s="46" t="s">
        <v>144</v>
      </c>
      <c r="C23" s="113" t="e">
        <f t="shared" si="3"/>
        <v>#DIV/0!</v>
      </c>
      <c r="D23" s="114">
        <f t="shared" si="1"/>
        <v>0</v>
      </c>
      <c r="E23" s="114">
        <f t="shared" si="1"/>
        <v>0</v>
      </c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36"/>
      <c r="BO23" s="38"/>
    </row>
    <row r="24" spans="1:67" ht="12.75" customHeight="1" x14ac:dyDescent="0.25">
      <c r="A24" s="14"/>
      <c r="B24" s="14"/>
      <c r="D24" s="34"/>
      <c r="E24" s="14"/>
      <c r="F24" s="14"/>
      <c r="AV24" s="5"/>
      <c r="AW24" s="5"/>
      <c r="AX24" s="5"/>
      <c r="BB24" s="5"/>
      <c r="BC24" s="5"/>
      <c r="BD24" s="5"/>
      <c r="BE24" s="5"/>
    </row>
    <row r="25" spans="1:67" ht="12.5" x14ac:dyDescent="0.25">
      <c r="A25" s="14"/>
      <c r="B25" s="14"/>
      <c r="C25" s="172"/>
      <c r="D25" s="173"/>
      <c r="E25" s="173"/>
      <c r="F25" s="173"/>
    </row>
    <row r="26" spans="1:67" ht="12.75" customHeight="1" x14ac:dyDescent="0.25">
      <c r="A26" s="14"/>
      <c r="B26" s="14"/>
      <c r="C26" s="174"/>
      <c r="D26" s="173"/>
      <c r="E26" s="173"/>
      <c r="F26" s="173"/>
    </row>
    <row r="27" spans="1:67" ht="12.75" customHeight="1" x14ac:dyDescent="0.25">
      <c r="A27" s="14"/>
      <c r="B27" s="14"/>
      <c r="D27" s="34"/>
    </row>
    <row r="28" spans="1:67" ht="12.75" customHeight="1" x14ac:dyDescent="0.25">
      <c r="A28" s="14"/>
      <c r="B28" s="14"/>
      <c r="D28" s="34"/>
    </row>
    <row r="29" spans="1:67" ht="12.75" customHeight="1" x14ac:dyDescent="0.25">
      <c r="A29" s="14"/>
      <c r="B29" s="14"/>
      <c r="D29" s="34"/>
    </row>
    <row r="30" spans="1:67" ht="12.75" customHeight="1" x14ac:dyDescent="0.25">
      <c r="A30" s="14"/>
      <c r="B30" s="14"/>
      <c r="D30" s="34"/>
    </row>
    <row r="31" spans="1:67" ht="12.75" customHeight="1" x14ac:dyDescent="0.25">
      <c r="A31" s="14"/>
      <c r="B31" s="14"/>
      <c r="D31" s="34"/>
    </row>
    <row r="32" spans="1:67" ht="12.75" customHeight="1" x14ac:dyDescent="0.25">
      <c r="A32" s="14"/>
      <c r="B32" s="14"/>
      <c r="D32" s="34"/>
    </row>
    <row r="33" spans="1:4" ht="12.75" customHeight="1" x14ac:dyDescent="0.25">
      <c r="A33" s="14"/>
      <c r="B33" s="14"/>
      <c r="D33" s="34"/>
    </row>
    <row r="34" spans="1:4" ht="12.75" customHeight="1" x14ac:dyDescent="0.25">
      <c r="A34" s="14"/>
      <c r="B34" s="14"/>
      <c r="D34" s="34"/>
    </row>
    <row r="35" spans="1:4" ht="12.75" customHeight="1" x14ac:dyDescent="0.25">
      <c r="A35" s="14"/>
      <c r="B35" s="14"/>
      <c r="D35" s="34"/>
    </row>
    <row r="36" spans="1:4" ht="12.75" customHeight="1" x14ac:dyDescent="0.25">
      <c r="A36" s="14"/>
      <c r="B36" s="14"/>
      <c r="D36" s="34"/>
    </row>
    <row r="37" spans="1:4" ht="12.75" customHeight="1" x14ac:dyDescent="0.25">
      <c r="A37" s="14"/>
      <c r="B37" s="14"/>
      <c r="D37" s="34"/>
    </row>
    <row r="38" spans="1:4" ht="12.75" customHeight="1" x14ac:dyDescent="0.25">
      <c r="A38" s="14"/>
      <c r="B38" s="14"/>
      <c r="D38" s="34"/>
    </row>
    <row r="39" spans="1:4" ht="12.75" customHeight="1" x14ac:dyDescent="0.25">
      <c r="A39" s="14"/>
      <c r="B39" s="14"/>
      <c r="D39" s="34"/>
    </row>
    <row r="40" spans="1:4" ht="12.75" customHeight="1" x14ac:dyDescent="0.25">
      <c r="A40" s="14"/>
      <c r="B40" s="14"/>
      <c r="D40" s="34"/>
    </row>
    <row r="41" spans="1:4" ht="12.75" customHeight="1" x14ac:dyDescent="0.25">
      <c r="A41" s="14"/>
      <c r="B41" s="14"/>
      <c r="D41" s="34"/>
    </row>
    <row r="42" spans="1:4" ht="12.75" customHeight="1" x14ac:dyDescent="0.25">
      <c r="A42" s="14"/>
      <c r="B42" s="14"/>
      <c r="D42" s="34"/>
    </row>
    <row r="43" spans="1:4" ht="12.75" customHeight="1" x14ac:dyDescent="0.25">
      <c r="A43" s="14"/>
      <c r="B43" s="14"/>
      <c r="D43" s="34"/>
    </row>
    <row r="44" spans="1:4" ht="12.75" customHeight="1" x14ac:dyDescent="0.25">
      <c r="A44" s="14"/>
      <c r="B44" s="14"/>
      <c r="D44" s="34"/>
    </row>
    <row r="45" spans="1:4" ht="12.75" customHeight="1" x14ac:dyDescent="0.25">
      <c r="A45" s="14"/>
      <c r="B45" s="14"/>
      <c r="D45" s="34"/>
    </row>
    <row r="46" spans="1:4" ht="12.75" customHeight="1" x14ac:dyDescent="0.25">
      <c r="A46" s="14"/>
      <c r="B46" s="14"/>
      <c r="D46" s="34"/>
    </row>
    <row r="47" spans="1:4" ht="12.75" customHeight="1" x14ac:dyDescent="0.25">
      <c r="A47" s="14"/>
      <c r="B47" s="14"/>
      <c r="D47" s="34"/>
    </row>
    <row r="48" spans="1:4" ht="12.75" customHeight="1" x14ac:dyDescent="0.25">
      <c r="A48" s="14"/>
      <c r="B48" s="14"/>
      <c r="D48" s="34"/>
    </row>
    <row r="49" spans="1:4" ht="12.75" customHeight="1" x14ac:dyDescent="0.25">
      <c r="A49" s="14"/>
      <c r="B49" s="14"/>
      <c r="D49" s="34"/>
    </row>
    <row r="50" spans="1:4" ht="12.75" customHeight="1" x14ac:dyDescent="0.25">
      <c r="A50" s="14"/>
      <c r="B50" s="14"/>
      <c r="D50" s="34"/>
    </row>
    <row r="51" spans="1:4" ht="12.75" customHeight="1" x14ac:dyDescent="0.25">
      <c r="A51" s="14"/>
      <c r="B51" s="14"/>
      <c r="D51" s="34"/>
    </row>
    <row r="52" spans="1:4" ht="12.75" customHeight="1" x14ac:dyDescent="0.25">
      <c r="A52" s="14"/>
      <c r="B52" s="14"/>
      <c r="D52" s="34"/>
    </row>
    <row r="53" spans="1:4" ht="12.75" customHeight="1" x14ac:dyDescent="0.25">
      <c r="A53" s="14"/>
      <c r="B53" s="14"/>
      <c r="D53" s="34"/>
    </row>
    <row r="54" spans="1:4" ht="12.75" customHeight="1" x14ac:dyDescent="0.25">
      <c r="A54" s="14"/>
      <c r="B54" s="14"/>
      <c r="D54" s="34"/>
    </row>
    <row r="55" spans="1:4" ht="12.75" customHeight="1" x14ac:dyDescent="0.25">
      <c r="A55" s="14"/>
      <c r="B55" s="14"/>
      <c r="D55" s="34"/>
    </row>
    <row r="56" spans="1:4" ht="12.75" customHeight="1" x14ac:dyDescent="0.25">
      <c r="A56" s="14"/>
      <c r="B56" s="14"/>
      <c r="D56" s="34"/>
    </row>
    <row r="57" spans="1:4" ht="12.75" customHeight="1" x14ac:dyDescent="0.25">
      <c r="A57" s="14"/>
      <c r="B57" s="14"/>
      <c r="D57" s="34"/>
    </row>
    <row r="58" spans="1:4" ht="12.75" customHeight="1" x14ac:dyDescent="0.25">
      <c r="A58" s="14"/>
      <c r="B58" s="14"/>
      <c r="D58" s="34"/>
    </row>
    <row r="59" spans="1:4" ht="12.75" customHeight="1" x14ac:dyDescent="0.25">
      <c r="A59" s="14"/>
      <c r="B59" s="14"/>
      <c r="D59" s="34"/>
    </row>
    <row r="60" spans="1:4" ht="12.75" customHeight="1" x14ac:dyDescent="0.25">
      <c r="A60" s="14"/>
      <c r="B60" s="14"/>
      <c r="D60" s="34"/>
    </row>
    <row r="61" spans="1:4" ht="12.75" customHeight="1" x14ac:dyDescent="0.25">
      <c r="A61" s="14"/>
      <c r="B61" s="14"/>
      <c r="D61" s="34"/>
    </row>
    <row r="62" spans="1:4" ht="12.75" customHeight="1" x14ac:dyDescent="0.25">
      <c r="A62" s="14"/>
      <c r="B62" s="14"/>
      <c r="D62" s="34"/>
    </row>
    <row r="63" spans="1:4" ht="12.75" customHeight="1" x14ac:dyDescent="0.25">
      <c r="A63" s="14"/>
      <c r="B63" s="14"/>
      <c r="D63" s="34"/>
    </row>
    <row r="64" spans="1:4" ht="12.75" customHeight="1" x14ac:dyDescent="0.25">
      <c r="A64" s="14"/>
      <c r="B64" s="14"/>
      <c r="D64" s="34"/>
    </row>
    <row r="65" spans="1:4" ht="12.75" customHeight="1" x14ac:dyDescent="0.25">
      <c r="A65" s="14"/>
      <c r="B65" s="14"/>
      <c r="D65" s="34"/>
    </row>
    <row r="66" spans="1:4" ht="12.75" customHeight="1" x14ac:dyDescent="0.25">
      <c r="A66" s="14"/>
      <c r="B66" s="14"/>
      <c r="D66" s="34"/>
    </row>
    <row r="67" spans="1:4" ht="12.75" customHeight="1" x14ac:dyDescent="0.25">
      <c r="A67" s="14"/>
      <c r="B67" s="14"/>
      <c r="D67" s="34"/>
    </row>
    <row r="68" spans="1:4" ht="12.75" customHeight="1" x14ac:dyDescent="0.25">
      <c r="A68" s="14"/>
      <c r="B68" s="14"/>
      <c r="D68" s="34"/>
    </row>
    <row r="69" spans="1:4" ht="12.75" customHeight="1" x14ac:dyDescent="0.25">
      <c r="A69" s="14"/>
      <c r="B69" s="14"/>
      <c r="D69" s="34"/>
    </row>
    <row r="70" spans="1:4" ht="12.75" customHeight="1" x14ac:dyDescent="0.25">
      <c r="A70" s="14"/>
      <c r="B70" s="14"/>
      <c r="D70" s="34"/>
    </row>
    <row r="71" spans="1:4" ht="12.75" customHeight="1" x14ac:dyDescent="0.25">
      <c r="A71" s="14"/>
      <c r="B71" s="14"/>
      <c r="D71" s="34"/>
    </row>
    <row r="72" spans="1:4" ht="12.75" customHeight="1" x14ac:dyDescent="0.25">
      <c r="A72" s="14"/>
      <c r="B72" s="14"/>
      <c r="D72" s="34"/>
    </row>
    <row r="73" spans="1:4" ht="12.75" customHeight="1" x14ac:dyDescent="0.25">
      <c r="A73" s="14"/>
      <c r="B73" s="14"/>
      <c r="D73" s="34"/>
    </row>
    <row r="74" spans="1:4" ht="12.75" customHeight="1" x14ac:dyDescent="0.25">
      <c r="A74" s="14"/>
      <c r="B74" s="14"/>
      <c r="D74" s="34"/>
    </row>
    <row r="75" spans="1:4" ht="12.75" customHeight="1" x14ac:dyDescent="0.25">
      <c r="A75" s="14"/>
      <c r="B75" s="14"/>
      <c r="D75" s="34"/>
    </row>
    <row r="76" spans="1:4" ht="12.75" customHeight="1" x14ac:dyDescent="0.25">
      <c r="A76" s="14"/>
      <c r="B76" s="14"/>
      <c r="D76" s="34"/>
    </row>
    <row r="77" spans="1:4" ht="12.75" customHeight="1" x14ac:dyDescent="0.25">
      <c r="A77" s="14"/>
      <c r="B77" s="14"/>
      <c r="D77" s="34"/>
    </row>
    <row r="78" spans="1:4" ht="12.75" customHeight="1" x14ac:dyDescent="0.25">
      <c r="A78" s="14"/>
      <c r="B78" s="14"/>
      <c r="D78" s="34"/>
    </row>
    <row r="79" spans="1:4" ht="12.75" customHeight="1" x14ac:dyDescent="0.25">
      <c r="A79" s="14"/>
      <c r="B79" s="14"/>
      <c r="D79" s="34"/>
    </row>
    <row r="80" spans="1:4" ht="12.75" customHeight="1" x14ac:dyDescent="0.25">
      <c r="A80" s="14"/>
      <c r="B80" s="14"/>
      <c r="D80" s="34"/>
    </row>
    <row r="81" spans="1:4" ht="12.75" customHeight="1" x14ac:dyDescent="0.25">
      <c r="A81" s="14"/>
      <c r="B81" s="14"/>
      <c r="D81" s="34"/>
    </row>
    <row r="82" spans="1:4" ht="12.75" customHeight="1" x14ac:dyDescent="0.25">
      <c r="A82" s="14"/>
      <c r="B82" s="14"/>
      <c r="D82" s="34"/>
    </row>
    <row r="83" spans="1:4" ht="12.75" customHeight="1" x14ac:dyDescent="0.25">
      <c r="A83" s="14"/>
      <c r="B83" s="14"/>
      <c r="D83" s="34"/>
    </row>
    <row r="84" spans="1:4" ht="12.75" customHeight="1" x14ac:dyDescent="0.25">
      <c r="A84" s="14"/>
      <c r="B84" s="14"/>
      <c r="D84" s="34"/>
    </row>
    <row r="85" spans="1:4" ht="12.75" customHeight="1" x14ac:dyDescent="0.25">
      <c r="A85" s="14"/>
      <c r="B85" s="14"/>
      <c r="D85" s="34"/>
    </row>
    <row r="86" spans="1:4" ht="12.75" customHeight="1" x14ac:dyDescent="0.25">
      <c r="A86" s="14"/>
      <c r="B86" s="14"/>
      <c r="D86" s="34"/>
    </row>
    <row r="87" spans="1:4" ht="12.75" customHeight="1" x14ac:dyDescent="0.25">
      <c r="A87" s="14"/>
      <c r="B87" s="14"/>
      <c r="D87" s="34"/>
    </row>
    <row r="88" spans="1:4" ht="12.75" customHeight="1" x14ac:dyDescent="0.25">
      <c r="A88" s="14"/>
      <c r="B88" s="14"/>
      <c r="D88" s="34"/>
    </row>
    <row r="89" spans="1:4" ht="12.75" customHeight="1" x14ac:dyDescent="0.25">
      <c r="A89" s="14"/>
      <c r="B89" s="14"/>
      <c r="D89" s="34"/>
    </row>
    <row r="90" spans="1:4" ht="12.75" customHeight="1" x14ac:dyDescent="0.25">
      <c r="A90" s="14"/>
      <c r="B90" s="14"/>
      <c r="D90" s="34"/>
    </row>
    <row r="91" spans="1:4" ht="12.75" customHeight="1" x14ac:dyDescent="0.25">
      <c r="A91" s="14"/>
      <c r="B91" s="14"/>
      <c r="D91" s="34"/>
    </row>
    <row r="92" spans="1:4" ht="12.75" customHeight="1" x14ac:dyDescent="0.25">
      <c r="A92" s="14"/>
      <c r="B92" s="14"/>
      <c r="D92" s="34"/>
    </row>
    <row r="93" spans="1:4" ht="12.75" customHeight="1" x14ac:dyDescent="0.25">
      <c r="A93" s="14"/>
      <c r="B93" s="14"/>
      <c r="D93" s="34"/>
    </row>
    <row r="94" spans="1:4" ht="12.75" customHeight="1" x14ac:dyDescent="0.25">
      <c r="A94" s="14"/>
      <c r="B94" s="14"/>
      <c r="D94" s="34"/>
    </row>
    <row r="95" spans="1:4" ht="12.75" customHeight="1" x14ac:dyDescent="0.25">
      <c r="A95" s="14"/>
      <c r="B95" s="14"/>
      <c r="D95" s="34"/>
    </row>
    <row r="96" spans="1:4" ht="12.75" customHeight="1" x14ac:dyDescent="0.25">
      <c r="A96" s="14"/>
      <c r="B96" s="14"/>
      <c r="D96" s="34"/>
    </row>
    <row r="97" spans="1:4" ht="12.75" customHeight="1" x14ac:dyDescent="0.25">
      <c r="A97" s="14"/>
      <c r="B97" s="14"/>
      <c r="D97" s="34"/>
    </row>
    <row r="98" spans="1:4" ht="12.75" customHeight="1" x14ac:dyDescent="0.25">
      <c r="A98" s="14"/>
      <c r="B98" s="14"/>
      <c r="D98" s="34"/>
    </row>
    <row r="99" spans="1:4" ht="12.75" customHeight="1" x14ac:dyDescent="0.25">
      <c r="A99" s="14"/>
      <c r="B99" s="14"/>
      <c r="D99" s="34"/>
    </row>
    <row r="100" spans="1:4" ht="12.75" customHeight="1" x14ac:dyDescent="0.25">
      <c r="A100" s="14"/>
      <c r="B100" s="14"/>
      <c r="D100" s="34"/>
    </row>
    <row r="101" spans="1:4" ht="12.75" customHeight="1" x14ac:dyDescent="0.25">
      <c r="A101" s="14"/>
      <c r="B101" s="14"/>
      <c r="D101" s="34"/>
    </row>
    <row r="102" spans="1:4" ht="12.75" customHeight="1" x14ac:dyDescent="0.25">
      <c r="A102" s="14"/>
      <c r="B102" s="14"/>
      <c r="D102" s="34"/>
    </row>
    <row r="103" spans="1:4" ht="12.75" customHeight="1" x14ac:dyDescent="0.25">
      <c r="A103" s="14"/>
      <c r="B103" s="14"/>
      <c r="D103" s="34"/>
    </row>
    <row r="104" spans="1:4" ht="12.75" customHeight="1" x14ac:dyDescent="0.25">
      <c r="A104" s="14"/>
      <c r="B104" s="14"/>
      <c r="D104" s="34"/>
    </row>
    <row r="105" spans="1:4" ht="12.75" customHeight="1" x14ac:dyDescent="0.25">
      <c r="A105" s="14"/>
      <c r="B105" s="14"/>
      <c r="D105" s="34"/>
    </row>
    <row r="106" spans="1:4" ht="12.75" customHeight="1" x14ac:dyDescent="0.25">
      <c r="A106" s="14"/>
      <c r="B106" s="14"/>
      <c r="D106" s="34"/>
    </row>
    <row r="107" spans="1:4" ht="12.75" customHeight="1" x14ac:dyDescent="0.25">
      <c r="A107" s="14"/>
      <c r="B107" s="14"/>
      <c r="D107" s="34"/>
    </row>
    <row r="108" spans="1:4" ht="12.75" customHeight="1" x14ac:dyDescent="0.25">
      <c r="A108" s="14"/>
      <c r="B108" s="14"/>
      <c r="D108" s="34"/>
    </row>
    <row r="109" spans="1:4" ht="12.75" customHeight="1" x14ac:dyDescent="0.25">
      <c r="A109" s="14"/>
      <c r="B109" s="14"/>
      <c r="D109" s="34"/>
    </row>
    <row r="110" spans="1:4" ht="12.75" customHeight="1" x14ac:dyDescent="0.25">
      <c r="A110" s="14"/>
      <c r="B110" s="14"/>
      <c r="D110" s="34"/>
    </row>
    <row r="111" spans="1:4" ht="12.75" customHeight="1" x14ac:dyDescent="0.25">
      <c r="A111" s="14"/>
      <c r="B111" s="14"/>
      <c r="D111" s="34"/>
    </row>
    <row r="112" spans="1:4" ht="12.75" customHeight="1" x14ac:dyDescent="0.25">
      <c r="A112" s="14"/>
      <c r="B112" s="14"/>
      <c r="D112" s="34"/>
    </row>
    <row r="113" spans="1:4" ht="12.75" customHeight="1" x14ac:dyDescent="0.25">
      <c r="A113" s="14"/>
      <c r="B113" s="14"/>
      <c r="D113" s="34"/>
    </row>
    <row r="114" spans="1:4" ht="12.75" customHeight="1" x14ac:dyDescent="0.25">
      <c r="A114" s="14"/>
      <c r="B114" s="14"/>
      <c r="D114" s="34"/>
    </row>
    <row r="115" spans="1:4" ht="12.75" customHeight="1" x14ac:dyDescent="0.25">
      <c r="A115" s="14"/>
      <c r="B115" s="14"/>
      <c r="D115" s="34"/>
    </row>
    <row r="116" spans="1:4" ht="12.75" customHeight="1" x14ac:dyDescent="0.25">
      <c r="A116" s="14"/>
      <c r="B116" s="14"/>
      <c r="D116" s="34"/>
    </row>
    <row r="117" spans="1:4" ht="12.75" customHeight="1" x14ac:dyDescent="0.25">
      <c r="A117" s="14"/>
      <c r="B117" s="14"/>
      <c r="D117" s="34"/>
    </row>
    <row r="118" spans="1:4" ht="12.75" customHeight="1" x14ac:dyDescent="0.25">
      <c r="A118" s="14"/>
      <c r="B118" s="14"/>
      <c r="D118" s="34"/>
    </row>
    <row r="119" spans="1:4" ht="12.75" customHeight="1" x14ac:dyDescent="0.25">
      <c r="A119" s="14"/>
      <c r="B119" s="14"/>
      <c r="D119" s="34"/>
    </row>
    <row r="120" spans="1:4" ht="12.75" customHeight="1" x14ac:dyDescent="0.25">
      <c r="A120" s="14"/>
      <c r="B120" s="14"/>
      <c r="D120" s="34"/>
    </row>
    <row r="121" spans="1:4" ht="12.75" customHeight="1" x14ac:dyDescent="0.25">
      <c r="A121" s="14"/>
      <c r="B121" s="14"/>
      <c r="D121" s="34"/>
    </row>
    <row r="122" spans="1:4" ht="12.75" customHeight="1" x14ac:dyDescent="0.25">
      <c r="A122" s="14"/>
      <c r="B122" s="14"/>
      <c r="D122" s="34"/>
    </row>
    <row r="123" spans="1:4" ht="12.75" customHeight="1" x14ac:dyDescent="0.25">
      <c r="A123" s="14"/>
      <c r="B123" s="14"/>
      <c r="D123" s="34"/>
    </row>
    <row r="124" spans="1:4" ht="12.75" customHeight="1" x14ac:dyDescent="0.25">
      <c r="A124" s="14"/>
      <c r="B124" s="14"/>
      <c r="D124" s="34"/>
    </row>
    <row r="125" spans="1:4" ht="12.75" customHeight="1" x14ac:dyDescent="0.25">
      <c r="A125" s="14"/>
      <c r="B125" s="14"/>
      <c r="D125" s="34"/>
    </row>
    <row r="126" spans="1:4" ht="12.75" customHeight="1" x14ac:dyDescent="0.25">
      <c r="A126" s="14"/>
      <c r="B126" s="14"/>
      <c r="D126" s="34"/>
    </row>
    <row r="127" spans="1:4" ht="12.75" customHeight="1" x14ac:dyDescent="0.25">
      <c r="A127" s="14"/>
      <c r="B127" s="14"/>
      <c r="D127" s="34"/>
    </row>
    <row r="128" spans="1:4" ht="12.75" customHeight="1" x14ac:dyDescent="0.25">
      <c r="A128" s="14"/>
      <c r="B128" s="14"/>
      <c r="D128" s="34"/>
    </row>
    <row r="129" spans="1:4" ht="12.75" customHeight="1" x14ac:dyDescent="0.25">
      <c r="A129" s="14"/>
      <c r="B129" s="14"/>
      <c r="D129" s="34"/>
    </row>
    <row r="130" spans="1:4" ht="12.75" customHeight="1" x14ac:dyDescent="0.25">
      <c r="A130" s="14"/>
      <c r="B130" s="14"/>
      <c r="D130" s="34"/>
    </row>
    <row r="131" spans="1:4" ht="12.75" customHeight="1" x14ac:dyDescent="0.25">
      <c r="A131" s="14"/>
      <c r="B131" s="14"/>
      <c r="D131" s="34"/>
    </row>
    <row r="132" spans="1:4" ht="12.75" customHeight="1" x14ac:dyDescent="0.25">
      <c r="A132" s="14"/>
      <c r="B132" s="14"/>
      <c r="D132" s="34"/>
    </row>
    <row r="133" spans="1:4" ht="12.75" customHeight="1" x14ac:dyDescent="0.25">
      <c r="A133" s="14"/>
      <c r="B133" s="14"/>
      <c r="D133" s="34"/>
    </row>
    <row r="134" spans="1:4" ht="12.75" customHeight="1" x14ac:dyDescent="0.25">
      <c r="A134" s="14"/>
      <c r="B134" s="14"/>
      <c r="D134" s="34"/>
    </row>
    <row r="135" spans="1:4" ht="12.75" customHeight="1" x14ac:dyDescent="0.25">
      <c r="A135" s="14"/>
      <c r="B135" s="14"/>
      <c r="D135" s="34"/>
    </row>
    <row r="136" spans="1:4" ht="12.75" customHeight="1" x14ac:dyDescent="0.25">
      <c r="A136" s="14"/>
      <c r="B136" s="14"/>
      <c r="D136" s="34"/>
    </row>
    <row r="137" spans="1:4" ht="12.75" customHeight="1" x14ac:dyDescent="0.25">
      <c r="A137" s="14"/>
      <c r="B137" s="14"/>
      <c r="D137" s="34"/>
    </row>
    <row r="138" spans="1:4" ht="12.75" customHeight="1" x14ac:dyDescent="0.25">
      <c r="A138" s="14"/>
      <c r="B138" s="14"/>
      <c r="D138" s="34"/>
    </row>
    <row r="139" spans="1:4" ht="12.75" customHeight="1" x14ac:dyDescent="0.25">
      <c r="A139" s="14"/>
      <c r="B139" s="14"/>
      <c r="D139" s="34"/>
    </row>
    <row r="140" spans="1:4" ht="12.75" customHeight="1" x14ac:dyDescent="0.25">
      <c r="A140" s="14"/>
      <c r="B140" s="14"/>
      <c r="D140" s="34"/>
    </row>
    <row r="141" spans="1:4" ht="12.75" customHeight="1" x14ac:dyDescent="0.25">
      <c r="A141" s="14"/>
      <c r="B141" s="14"/>
      <c r="D141" s="34"/>
    </row>
    <row r="142" spans="1:4" ht="12.75" customHeight="1" x14ac:dyDescent="0.25">
      <c r="A142" s="14"/>
      <c r="B142" s="14"/>
      <c r="D142" s="34"/>
    </row>
    <row r="143" spans="1:4" ht="12.75" customHeight="1" x14ac:dyDescent="0.25">
      <c r="A143" s="14"/>
      <c r="B143" s="14"/>
      <c r="D143" s="34"/>
    </row>
    <row r="144" spans="1:4" ht="12.75" customHeight="1" x14ac:dyDescent="0.25">
      <c r="A144" s="14"/>
      <c r="B144" s="14"/>
      <c r="D144" s="34"/>
    </row>
    <row r="145" spans="1:4" ht="12.75" customHeight="1" x14ac:dyDescent="0.25">
      <c r="A145" s="14"/>
      <c r="B145" s="14"/>
      <c r="D145" s="34"/>
    </row>
    <row r="146" spans="1:4" ht="12.75" customHeight="1" x14ac:dyDescent="0.25">
      <c r="A146" s="14"/>
      <c r="B146" s="14"/>
      <c r="D146" s="34"/>
    </row>
    <row r="147" spans="1:4" ht="12.75" customHeight="1" x14ac:dyDescent="0.25">
      <c r="A147" s="14"/>
      <c r="B147" s="14"/>
      <c r="D147" s="34"/>
    </row>
    <row r="148" spans="1:4" ht="12.75" customHeight="1" x14ac:dyDescent="0.25">
      <c r="A148" s="14"/>
      <c r="B148" s="14"/>
      <c r="D148" s="34"/>
    </row>
    <row r="149" spans="1:4" ht="12.75" customHeight="1" x14ac:dyDescent="0.25">
      <c r="A149" s="14"/>
      <c r="B149" s="14"/>
      <c r="D149" s="34"/>
    </row>
    <row r="150" spans="1:4" ht="12.75" customHeight="1" x14ac:dyDescent="0.25">
      <c r="A150" s="14"/>
      <c r="B150" s="14"/>
      <c r="D150" s="34"/>
    </row>
    <row r="151" spans="1:4" ht="12.75" customHeight="1" x14ac:dyDescent="0.25">
      <c r="A151" s="14"/>
      <c r="B151" s="14"/>
      <c r="D151" s="34"/>
    </row>
    <row r="152" spans="1:4" ht="12.75" customHeight="1" x14ac:dyDescent="0.25">
      <c r="A152" s="14"/>
      <c r="B152" s="14"/>
      <c r="D152" s="34"/>
    </row>
    <row r="153" spans="1:4" ht="12.75" customHeight="1" x14ac:dyDescent="0.25">
      <c r="A153" s="14"/>
      <c r="B153" s="14"/>
      <c r="D153" s="34"/>
    </row>
    <row r="154" spans="1:4" ht="12.75" customHeight="1" x14ac:dyDescent="0.25">
      <c r="A154" s="14"/>
      <c r="B154" s="14"/>
      <c r="D154" s="34"/>
    </row>
    <row r="155" spans="1:4" ht="12.75" customHeight="1" x14ac:dyDescent="0.25">
      <c r="A155" s="14"/>
      <c r="B155" s="14"/>
      <c r="D155" s="34"/>
    </row>
    <row r="156" spans="1:4" ht="12.75" customHeight="1" x14ac:dyDescent="0.25">
      <c r="A156" s="14"/>
      <c r="B156" s="14"/>
      <c r="D156" s="34"/>
    </row>
    <row r="157" spans="1:4" ht="12.75" customHeight="1" x14ac:dyDescent="0.25">
      <c r="A157" s="14"/>
      <c r="B157" s="14"/>
      <c r="D157" s="34"/>
    </row>
    <row r="158" spans="1:4" ht="12.75" customHeight="1" x14ac:dyDescent="0.25">
      <c r="A158" s="14"/>
      <c r="B158" s="14"/>
      <c r="D158" s="34"/>
    </row>
    <row r="159" spans="1:4" ht="12.75" customHeight="1" x14ac:dyDescent="0.25">
      <c r="A159" s="14"/>
      <c r="B159" s="14"/>
      <c r="D159" s="34"/>
    </row>
    <row r="160" spans="1:4" ht="12.75" customHeight="1" x14ac:dyDescent="0.25">
      <c r="A160" s="14"/>
      <c r="B160" s="14"/>
      <c r="D160" s="34"/>
    </row>
    <row r="161" spans="1:4" ht="12.75" customHeight="1" x14ac:dyDescent="0.25">
      <c r="A161" s="14"/>
      <c r="B161" s="14"/>
      <c r="D161" s="34"/>
    </row>
    <row r="162" spans="1:4" ht="12.75" customHeight="1" x14ac:dyDescent="0.25">
      <c r="A162" s="14"/>
      <c r="B162" s="14"/>
      <c r="D162" s="34"/>
    </row>
    <row r="163" spans="1:4" ht="12.75" customHeight="1" x14ac:dyDescent="0.25">
      <c r="A163" s="14"/>
      <c r="B163" s="14"/>
      <c r="D163" s="34"/>
    </row>
    <row r="164" spans="1:4" ht="12.75" customHeight="1" x14ac:dyDescent="0.25">
      <c r="A164" s="14"/>
      <c r="B164" s="14"/>
      <c r="D164" s="34"/>
    </row>
    <row r="165" spans="1:4" ht="12.75" customHeight="1" x14ac:dyDescent="0.25">
      <c r="A165" s="14"/>
      <c r="B165" s="14"/>
      <c r="D165" s="34"/>
    </row>
    <row r="166" spans="1:4" ht="12.75" customHeight="1" x14ac:dyDescent="0.25">
      <c r="A166" s="14"/>
      <c r="B166" s="14"/>
      <c r="D166" s="34"/>
    </row>
    <row r="167" spans="1:4" ht="12.75" customHeight="1" x14ac:dyDescent="0.25">
      <c r="A167" s="14"/>
      <c r="B167" s="14"/>
      <c r="D167" s="34"/>
    </row>
    <row r="168" spans="1:4" ht="12.75" customHeight="1" x14ac:dyDescent="0.25">
      <c r="A168" s="14"/>
      <c r="B168" s="14"/>
      <c r="D168" s="34"/>
    </row>
    <row r="169" spans="1:4" ht="12.75" customHeight="1" x14ac:dyDescent="0.25">
      <c r="A169" s="14"/>
      <c r="B169" s="14"/>
      <c r="D169" s="34"/>
    </row>
    <row r="170" spans="1:4" ht="12.75" customHeight="1" x14ac:dyDescent="0.25">
      <c r="A170" s="14"/>
      <c r="B170" s="14"/>
      <c r="D170" s="34"/>
    </row>
    <row r="171" spans="1:4" ht="12.75" customHeight="1" x14ac:dyDescent="0.25">
      <c r="A171" s="14"/>
      <c r="B171" s="14"/>
      <c r="D171" s="34"/>
    </row>
    <row r="172" spans="1:4" ht="12.75" customHeight="1" x14ac:dyDescent="0.25">
      <c r="A172" s="14"/>
      <c r="B172" s="14"/>
      <c r="D172" s="34"/>
    </row>
    <row r="173" spans="1:4" ht="12.75" customHeight="1" x14ac:dyDescent="0.25">
      <c r="A173" s="14"/>
      <c r="B173" s="14"/>
      <c r="D173" s="34"/>
    </row>
    <row r="174" spans="1:4" ht="12.75" customHeight="1" x14ac:dyDescent="0.25">
      <c r="A174" s="14"/>
      <c r="B174" s="14"/>
      <c r="D174" s="34"/>
    </row>
    <row r="175" spans="1:4" ht="12.75" customHeight="1" x14ac:dyDescent="0.25">
      <c r="A175" s="14"/>
      <c r="B175" s="14"/>
      <c r="D175" s="34"/>
    </row>
    <row r="176" spans="1:4" ht="12.75" customHeight="1" x14ac:dyDescent="0.25">
      <c r="A176" s="14"/>
      <c r="B176" s="14"/>
      <c r="D176" s="34"/>
    </row>
    <row r="177" spans="1:4" ht="12.75" customHeight="1" x14ac:dyDescent="0.25">
      <c r="A177" s="14"/>
      <c r="B177" s="14"/>
      <c r="D177" s="34"/>
    </row>
    <row r="178" spans="1:4" ht="12.75" customHeight="1" x14ac:dyDescent="0.25">
      <c r="A178" s="14"/>
      <c r="B178" s="14"/>
      <c r="D178" s="34"/>
    </row>
    <row r="179" spans="1:4" ht="12.75" customHeight="1" x14ac:dyDescent="0.25">
      <c r="A179" s="14"/>
      <c r="B179" s="14"/>
      <c r="D179" s="34"/>
    </row>
    <row r="180" spans="1:4" ht="12.75" customHeight="1" x14ac:dyDescent="0.25">
      <c r="A180" s="14"/>
      <c r="B180" s="14"/>
      <c r="D180" s="34"/>
    </row>
    <row r="181" spans="1:4" ht="12.75" customHeight="1" x14ac:dyDescent="0.25">
      <c r="A181" s="14"/>
      <c r="B181" s="14"/>
      <c r="D181" s="34"/>
    </row>
    <row r="182" spans="1:4" ht="12.75" customHeight="1" x14ac:dyDescent="0.25">
      <c r="A182" s="14"/>
      <c r="B182" s="14"/>
      <c r="D182" s="34"/>
    </row>
    <row r="183" spans="1:4" ht="12.75" customHeight="1" x14ac:dyDescent="0.25">
      <c r="A183" s="14"/>
      <c r="B183" s="14"/>
      <c r="D183" s="34"/>
    </row>
    <row r="184" spans="1:4" ht="12.75" customHeight="1" x14ac:dyDescent="0.25">
      <c r="A184" s="14"/>
      <c r="B184" s="14"/>
      <c r="D184" s="34"/>
    </row>
    <row r="185" spans="1:4" ht="12.75" customHeight="1" x14ac:dyDescent="0.25">
      <c r="A185" s="14"/>
      <c r="B185" s="14"/>
      <c r="D185" s="34"/>
    </row>
    <row r="186" spans="1:4" ht="12.75" customHeight="1" x14ac:dyDescent="0.25">
      <c r="A186" s="14"/>
      <c r="B186" s="14"/>
      <c r="D186" s="34"/>
    </row>
    <row r="187" spans="1:4" ht="12.75" customHeight="1" x14ac:dyDescent="0.25">
      <c r="A187" s="14"/>
      <c r="B187" s="14"/>
      <c r="D187" s="34"/>
    </row>
    <row r="188" spans="1:4" ht="12.75" customHeight="1" x14ac:dyDescent="0.25">
      <c r="A188" s="14"/>
      <c r="B188" s="14"/>
      <c r="D188" s="34"/>
    </row>
    <row r="189" spans="1:4" ht="12.75" customHeight="1" x14ac:dyDescent="0.25">
      <c r="A189" s="14"/>
      <c r="B189" s="14"/>
      <c r="D189" s="34"/>
    </row>
    <row r="190" spans="1:4" ht="12.75" customHeight="1" x14ac:dyDescent="0.25">
      <c r="A190" s="14"/>
      <c r="B190" s="14"/>
      <c r="D190" s="34"/>
    </row>
    <row r="191" spans="1:4" ht="12.75" customHeight="1" x14ac:dyDescent="0.25">
      <c r="A191" s="14"/>
      <c r="B191" s="14"/>
      <c r="D191" s="34"/>
    </row>
    <row r="192" spans="1:4" ht="12.75" customHeight="1" x14ac:dyDescent="0.25">
      <c r="A192" s="14"/>
      <c r="B192" s="14"/>
      <c r="D192" s="34"/>
    </row>
    <row r="193" spans="1:4" ht="12.75" customHeight="1" x14ac:dyDescent="0.25">
      <c r="A193" s="14"/>
      <c r="B193" s="14"/>
      <c r="D193" s="34"/>
    </row>
    <row r="194" spans="1:4" ht="12.75" customHeight="1" x14ac:dyDescent="0.25">
      <c r="A194" s="14"/>
      <c r="B194" s="14"/>
      <c r="D194" s="34"/>
    </row>
    <row r="195" spans="1:4" ht="12.75" customHeight="1" x14ac:dyDescent="0.25">
      <c r="A195" s="14"/>
      <c r="B195" s="14"/>
      <c r="D195" s="34"/>
    </row>
    <row r="196" spans="1:4" ht="12.75" customHeight="1" x14ac:dyDescent="0.25">
      <c r="A196" s="14"/>
      <c r="B196" s="14"/>
      <c r="D196" s="34"/>
    </row>
    <row r="197" spans="1:4" ht="12.75" customHeight="1" x14ac:dyDescent="0.25">
      <c r="A197" s="14"/>
      <c r="B197" s="14"/>
      <c r="D197" s="34"/>
    </row>
    <row r="198" spans="1:4" ht="12.75" customHeight="1" x14ac:dyDescent="0.25">
      <c r="A198" s="14"/>
      <c r="B198" s="14"/>
      <c r="D198" s="34"/>
    </row>
    <row r="199" spans="1:4" ht="12.75" customHeight="1" x14ac:dyDescent="0.25">
      <c r="A199" s="14"/>
      <c r="B199" s="14"/>
      <c r="D199" s="34"/>
    </row>
    <row r="200" spans="1:4" ht="12.75" customHeight="1" x14ac:dyDescent="0.25">
      <c r="A200" s="14"/>
      <c r="B200" s="14"/>
      <c r="D200" s="34"/>
    </row>
    <row r="201" spans="1:4" ht="12.75" customHeight="1" x14ac:dyDescent="0.25">
      <c r="A201" s="14"/>
      <c r="B201" s="14"/>
      <c r="D201" s="34"/>
    </row>
    <row r="202" spans="1:4" ht="12.75" customHeight="1" x14ac:dyDescent="0.25">
      <c r="A202" s="14"/>
      <c r="B202" s="14"/>
      <c r="D202" s="34"/>
    </row>
    <row r="203" spans="1:4" ht="12.75" customHeight="1" x14ac:dyDescent="0.25">
      <c r="A203" s="14"/>
      <c r="B203" s="14"/>
      <c r="D203" s="34"/>
    </row>
    <row r="204" spans="1:4" ht="12.75" customHeight="1" x14ac:dyDescent="0.25">
      <c r="A204" s="14"/>
      <c r="B204" s="14"/>
      <c r="D204" s="34"/>
    </row>
    <row r="205" spans="1:4" ht="12.75" customHeight="1" x14ac:dyDescent="0.25">
      <c r="A205" s="14"/>
      <c r="B205" s="14"/>
      <c r="D205" s="34"/>
    </row>
    <row r="206" spans="1:4" ht="12.75" customHeight="1" x14ac:dyDescent="0.25">
      <c r="A206" s="14"/>
      <c r="B206" s="14"/>
      <c r="D206" s="34"/>
    </row>
    <row r="207" spans="1:4" ht="12.75" customHeight="1" x14ac:dyDescent="0.25">
      <c r="A207" s="14"/>
      <c r="B207" s="14"/>
      <c r="D207" s="34"/>
    </row>
    <row r="208" spans="1:4" ht="12.75" customHeight="1" x14ac:dyDescent="0.25">
      <c r="A208" s="14"/>
      <c r="B208" s="14"/>
      <c r="D208" s="34"/>
    </row>
    <row r="209" spans="1:4" ht="12.75" customHeight="1" x14ac:dyDescent="0.25">
      <c r="A209" s="14"/>
      <c r="B209" s="14"/>
      <c r="D209" s="34"/>
    </row>
    <row r="210" spans="1:4" ht="12.75" customHeight="1" x14ac:dyDescent="0.25">
      <c r="A210" s="14"/>
      <c r="B210" s="14"/>
      <c r="D210" s="34"/>
    </row>
    <row r="211" spans="1:4" ht="12.75" customHeight="1" x14ac:dyDescent="0.25">
      <c r="A211" s="14"/>
      <c r="B211" s="14"/>
      <c r="D211" s="34"/>
    </row>
    <row r="212" spans="1:4" ht="12.75" customHeight="1" x14ac:dyDescent="0.25">
      <c r="A212" s="14"/>
      <c r="B212" s="14"/>
      <c r="D212" s="34"/>
    </row>
    <row r="213" spans="1:4" ht="12.75" customHeight="1" x14ac:dyDescent="0.25">
      <c r="A213" s="14"/>
      <c r="B213" s="14"/>
      <c r="D213" s="34"/>
    </row>
    <row r="214" spans="1:4" ht="12.75" customHeight="1" x14ac:dyDescent="0.25">
      <c r="A214" s="14"/>
      <c r="B214" s="14"/>
      <c r="D214" s="34"/>
    </row>
    <row r="215" spans="1:4" ht="12.75" customHeight="1" x14ac:dyDescent="0.25">
      <c r="A215" s="14"/>
      <c r="B215" s="14"/>
      <c r="D215" s="34"/>
    </row>
    <row r="216" spans="1:4" ht="12.75" customHeight="1" x14ac:dyDescent="0.25">
      <c r="A216" s="14"/>
      <c r="B216" s="14"/>
      <c r="D216" s="34"/>
    </row>
    <row r="217" spans="1:4" ht="12.75" customHeight="1" x14ac:dyDescent="0.25">
      <c r="A217" s="14"/>
      <c r="B217" s="14"/>
      <c r="D217" s="34"/>
    </row>
    <row r="218" spans="1:4" ht="12.75" customHeight="1" x14ac:dyDescent="0.25">
      <c r="A218" s="14"/>
      <c r="B218" s="14"/>
      <c r="D218" s="34"/>
    </row>
    <row r="219" spans="1:4" ht="12.75" customHeight="1" x14ac:dyDescent="0.25">
      <c r="A219" s="14"/>
      <c r="B219" s="14"/>
      <c r="D219" s="34"/>
    </row>
    <row r="220" spans="1:4" ht="12.75" customHeight="1" x14ac:dyDescent="0.25">
      <c r="A220" s="14"/>
      <c r="B220" s="14"/>
      <c r="D220" s="34"/>
    </row>
    <row r="221" spans="1:4" ht="12.75" customHeight="1" x14ac:dyDescent="0.25">
      <c r="A221" s="14"/>
      <c r="B221" s="14"/>
      <c r="D221" s="34"/>
    </row>
    <row r="222" spans="1:4" ht="12.75" customHeight="1" x14ac:dyDescent="0.25">
      <c r="A222" s="14"/>
      <c r="B222" s="14"/>
      <c r="D222" s="34"/>
    </row>
    <row r="223" spans="1:4" ht="12.75" customHeight="1" x14ac:dyDescent="0.25">
      <c r="A223" s="14"/>
      <c r="B223" s="14"/>
      <c r="D223" s="34"/>
    </row>
    <row r="224" spans="1: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customFormat="1" ht="15.75" customHeight="1" x14ac:dyDescent="0.25"/>
    <row r="242" customFormat="1" ht="15.75" customHeight="1" x14ac:dyDescent="0.25"/>
    <row r="243" customFormat="1" ht="15.75" customHeight="1" x14ac:dyDescent="0.25"/>
    <row r="244" customFormat="1" ht="15.75" customHeight="1" x14ac:dyDescent="0.25"/>
    <row r="245" customFormat="1" ht="15.75" customHeight="1" x14ac:dyDescent="0.25"/>
    <row r="246" customFormat="1" ht="15.75" customHeight="1" x14ac:dyDescent="0.25"/>
    <row r="247" customFormat="1" ht="15.75" customHeight="1" x14ac:dyDescent="0.25"/>
    <row r="248" customFormat="1" ht="15.75" customHeight="1" x14ac:dyDescent="0.25"/>
    <row r="249" customFormat="1" ht="15.75" customHeight="1" x14ac:dyDescent="0.25"/>
    <row r="250" customFormat="1" ht="15.75" customHeight="1" x14ac:dyDescent="0.25"/>
    <row r="251" customFormat="1" ht="15.75" customHeight="1" x14ac:dyDescent="0.25"/>
    <row r="252" customFormat="1" ht="15.75" customHeight="1" x14ac:dyDescent="0.25"/>
    <row r="253" customFormat="1" ht="15.75" customHeight="1" x14ac:dyDescent="0.25"/>
    <row r="254" customFormat="1" ht="15.75" customHeight="1" x14ac:dyDescent="0.25"/>
    <row r="255" customFormat="1" ht="15.75" customHeight="1" x14ac:dyDescent="0.25"/>
    <row r="256" customFormat="1" ht="15.75" customHeight="1" x14ac:dyDescent="0.25"/>
    <row r="257" customFormat="1" ht="15.75" customHeight="1" x14ac:dyDescent="0.25"/>
    <row r="258" customFormat="1" ht="15.75" customHeight="1" x14ac:dyDescent="0.25"/>
    <row r="259" customFormat="1" ht="15.75" customHeight="1" x14ac:dyDescent="0.25"/>
    <row r="260" customFormat="1" ht="15.75" customHeight="1" x14ac:dyDescent="0.25"/>
    <row r="261" customFormat="1" ht="15.75" customHeight="1" x14ac:dyDescent="0.25"/>
    <row r="262" customFormat="1" ht="15.75" customHeight="1" x14ac:dyDescent="0.25"/>
    <row r="263" customFormat="1" ht="15.75" customHeight="1" x14ac:dyDescent="0.25"/>
    <row r="264" customFormat="1" ht="15.75" customHeight="1" x14ac:dyDescent="0.25"/>
    <row r="265" customFormat="1" ht="15.75" customHeight="1" x14ac:dyDescent="0.25"/>
    <row r="266" customFormat="1" ht="15.75" customHeight="1" x14ac:dyDescent="0.25"/>
    <row r="267" customFormat="1" ht="15.75" customHeight="1" x14ac:dyDescent="0.25"/>
    <row r="268" customFormat="1" ht="15.75" customHeight="1" x14ac:dyDescent="0.25"/>
    <row r="269" customFormat="1" ht="15.75" customHeight="1" x14ac:dyDescent="0.25"/>
    <row r="270" customFormat="1" ht="15.75" customHeight="1" x14ac:dyDescent="0.25"/>
    <row r="271" customFormat="1" ht="15.75" customHeight="1" x14ac:dyDescent="0.25"/>
    <row r="272" customFormat="1" ht="15.75" customHeight="1" x14ac:dyDescent="0.25"/>
    <row r="273" customFormat="1" ht="15.75" customHeight="1" x14ac:dyDescent="0.25"/>
    <row r="274" customFormat="1" ht="15.75" customHeight="1" x14ac:dyDescent="0.25"/>
    <row r="275" customFormat="1" ht="15.75" customHeight="1" x14ac:dyDescent="0.25"/>
    <row r="276" customFormat="1" ht="15.75" customHeight="1" x14ac:dyDescent="0.25"/>
    <row r="277" customFormat="1" ht="15.75" customHeight="1" x14ac:dyDescent="0.25"/>
    <row r="278" customFormat="1" ht="15.75" customHeight="1" x14ac:dyDescent="0.25"/>
    <row r="279" customFormat="1" ht="15.75" customHeight="1" x14ac:dyDescent="0.25"/>
    <row r="280" customFormat="1" ht="15.75" customHeight="1" x14ac:dyDescent="0.25"/>
    <row r="281" customFormat="1" ht="15.75" customHeight="1" x14ac:dyDescent="0.25"/>
    <row r="282" customFormat="1" ht="15.75" customHeight="1" x14ac:dyDescent="0.25"/>
    <row r="283" customFormat="1" ht="15.75" customHeight="1" x14ac:dyDescent="0.25"/>
    <row r="284" customFormat="1" ht="15.75" customHeight="1" x14ac:dyDescent="0.25"/>
    <row r="285" customFormat="1" ht="15.75" customHeight="1" x14ac:dyDescent="0.25"/>
    <row r="286" customFormat="1" ht="15.75" customHeight="1" x14ac:dyDescent="0.25"/>
    <row r="287" customFormat="1" ht="15.75" customHeight="1" x14ac:dyDescent="0.25"/>
    <row r="288" customFormat="1" ht="15.75" customHeight="1" x14ac:dyDescent="0.25"/>
    <row r="289" customFormat="1" ht="15.75" customHeight="1" x14ac:dyDescent="0.25"/>
    <row r="290" customFormat="1" ht="15.75" customHeight="1" x14ac:dyDescent="0.25"/>
    <row r="291" customFormat="1" ht="15.75" customHeight="1" x14ac:dyDescent="0.25"/>
    <row r="292" customFormat="1" ht="15.75" customHeight="1" x14ac:dyDescent="0.25"/>
    <row r="293" customFormat="1" ht="15.75" customHeight="1" x14ac:dyDescent="0.25"/>
    <row r="294" customFormat="1" ht="15.75" customHeight="1" x14ac:dyDescent="0.25"/>
    <row r="295" customFormat="1" ht="15.75" customHeight="1" x14ac:dyDescent="0.25"/>
    <row r="296" customFormat="1" ht="15.75" customHeight="1" x14ac:dyDescent="0.25"/>
    <row r="297" customFormat="1" ht="15.75" customHeight="1" x14ac:dyDescent="0.25"/>
    <row r="298" customFormat="1" ht="15.75" customHeight="1" x14ac:dyDescent="0.25"/>
    <row r="299" customFormat="1" ht="15.75" customHeight="1" x14ac:dyDescent="0.25"/>
    <row r="300" customFormat="1" ht="15.75" customHeight="1" x14ac:dyDescent="0.25"/>
    <row r="301" customFormat="1" ht="15.75" customHeight="1" x14ac:dyDescent="0.25"/>
    <row r="302" customFormat="1" ht="15.75" customHeight="1" x14ac:dyDescent="0.25"/>
    <row r="303" customFormat="1" ht="15.75" customHeight="1" x14ac:dyDescent="0.25"/>
    <row r="304" customFormat="1" ht="15.75" customHeight="1" x14ac:dyDescent="0.25"/>
    <row r="305" customFormat="1" ht="15.75" customHeight="1" x14ac:dyDescent="0.25"/>
    <row r="306" customFormat="1" ht="15.75" customHeight="1" x14ac:dyDescent="0.25"/>
    <row r="307" customFormat="1" ht="15.75" customHeight="1" x14ac:dyDescent="0.25"/>
    <row r="308" customFormat="1" ht="15.75" customHeight="1" x14ac:dyDescent="0.25"/>
    <row r="309" customFormat="1" ht="15.75" customHeight="1" x14ac:dyDescent="0.25"/>
    <row r="310" customFormat="1" ht="15.75" customHeight="1" x14ac:dyDescent="0.25"/>
    <row r="311" customFormat="1" ht="15.75" customHeight="1" x14ac:dyDescent="0.25"/>
    <row r="312" customFormat="1" ht="15.75" customHeight="1" x14ac:dyDescent="0.25"/>
    <row r="313" customFormat="1" ht="15.75" customHeight="1" x14ac:dyDescent="0.25"/>
    <row r="314" customFormat="1" ht="15.75" customHeight="1" x14ac:dyDescent="0.25"/>
    <row r="315" customFormat="1" ht="15.75" customHeight="1" x14ac:dyDescent="0.25"/>
    <row r="316" customFormat="1" ht="15.75" customHeight="1" x14ac:dyDescent="0.25"/>
    <row r="317" customFormat="1" ht="15.75" customHeight="1" x14ac:dyDescent="0.25"/>
    <row r="318" customFormat="1" ht="15.75" customHeight="1" x14ac:dyDescent="0.25"/>
    <row r="319" customFormat="1" ht="15.75" customHeight="1" x14ac:dyDescent="0.25"/>
    <row r="320" customFormat="1" ht="15.75" customHeight="1" x14ac:dyDescent="0.25"/>
    <row r="321" customFormat="1" ht="15.75" customHeight="1" x14ac:dyDescent="0.25"/>
    <row r="322" customFormat="1" ht="15.75" customHeight="1" x14ac:dyDescent="0.25"/>
    <row r="323" customFormat="1" ht="15.75" customHeight="1" x14ac:dyDescent="0.25"/>
    <row r="324" customFormat="1" ht="15.75" customHeight="1" x14ac:dyDescent="0.25"/>
    <row r="325" customFormat="1" ht="15.75" customHeight="1" x14ac:dyDescent="0.25"/>
    <row r="326" customFormat="1" ht="15.75" customHeight="1" x14ac:dyDescent="0.25"/>
    <row r="327" customFormat="1" ht="15.75" customHeight="1" x14ac:dyDescent="0.25"/>
    <row r="328" customFormat="1" ht="15.75" customHeight="1" x14ac:dyDescent="0.25"/>
    <row r="329" customFormat="1" ht="15.75" customHeight="1" x14ac:dyDescent="0.25"/>
    <row r="330" customFormat="1" ht="15.75" customHeight="1" x14ac:dyDescent="0.25"/>
    <row r="331" customFormat="1" ht="15.75" customHeight="1" x14ac:dyDescent="0.25"/>
    <row r="332" customFormat="1" ht="15.75" customHeight="1" x14ac:dyDescent="0.25"/>
    <row r="333" customFormat="1" ht="15.75" customHeight="1" x14ac:dyDescent="0.25"/>
    <row r="334" customFormat="1" ht="15.75" customHeight="1" x14ac:dyDescent="0.25"/>
    <row r="335" customFormat="1" ht="15.75" customHeight="1" x14ac:dyDescent="0.25"/>
    <row r="336" customFormat="1" ht="15.75" customHeight="1" x14ac:dyDescent="0.25"/>
    <row r="337" customFormat="1" ht="15.75" customHeight="1" x14ac:dyDescent="0.25"/>
    <row r="338" customFormat="1" ht="15.75" customHeight="1" x14ac:dyDescent="0.25"/>
    <row r="339" customFormat="1" ht="15.75" customHeight="1" x14ac:dyDescent="0.25"/>
    <row r="340" customFormat="1" ht="15.75" customHeight="1" x14ac:dyDescent="0.25"/>
    <row r="341" customFormat="1" ht="15.75" customHeight="1" x14ac:dyDescent="0.25"/>
    <row r="342" customFormat="1" ht="15.75" customHeight="1" x14ac:dyDescent="0.25"/>
    <row r="343" customFormat="1" ht="15.75" customHeight="1" x14ac:dyDescent="0.25"/>
    <row r="344" customFormat="1" ht="15.75" customHeight="1" x14ac:dyDescent="0.25"/>
    <row r="345" customFormat="1" ht="15.75" customHeight="1" x14ac:dyDescent="0.25"/>
    <row r="346" customFormat="1" ht="15.75" customHeight="1" x14ac:dyDescent="0.25"/>
    <row r="347" customFormat="1" ht="15.75" customHeight="1" x14ac:dyDescent="0.25"/>
    <row r="348" customFormat="1" ht="15.75" customHeight="1" x14ac:dyDescent="0.25"/>
    <row r="349" customFormat="1" ht="15.75" customHeight="1" x14ac:dyDescent="0.25"/>
    <row r="350" customFormat="1" ht="15.75" customHeight="1" x14ac:dyDescent="0.25"/>
    <row r="351" customFormat="1" ht="15.75" customHeight="1" x14ac:dyDescent="0.25"/>
    <row r="352" customFormat="1" ht="15.75" customHeight="1" x14ac:dyDescent="0.25"/>
    <row r="353" customFormat="1" ht="15.75" customHeight="1" x14ac:dyDescent="0.25"/>
    <row r="354" customFormat="1" ht="15.75" customHeight="1" x14ac:dyDescent="0.25"/>
    <row r="355" customFormat="1" ht="15.75" customHeight="1" x14ac:dyDescent="0.25"/>
    <row r="356" customFormat="1" ht="15.75" customHeight="1" x14ac:dyDescent="0.25"/>
    <row r="357" customFormat="1" ht="15.75" customHeight="1" x14ac:dyDescent="0.25"/>
    <row r="358" customFormat="1" ht="15.75" customHeight="1" x14ac:dyDescent="0.25"/>
    <row r="359" customFormat="1" ht="15.75" customHeight="1" x14ac:dyDescent="0.25"/>
    <row r="360" customFormat="1" ht="15.75" customHeight="1" x14ac:dyDescent="0.25"/>
    <row r="361" customFormat="1" ht="15.75" customHeight="1" x14ac:dyDescent="0.25"/>
    <row r="362" customFormat="1" ht="15.75" customHeight="1" x14ac:dyDescent="0.25"/>
    <row r="363" customFormat="1" ht="15.75" customHeight="1" x14ac:dyDescent="0.25"/>
    <row r="364" customFormat="1" ht="15.75" customHeight="1" x14ac:dyDescent="0.25"/>
    <row r="365" customFormat="1" ht="15.75" customHeight="1" x14ac:dyDescent="0.25"/>
    <row r="366" customFormat="1" ht="15.75" customHeight="1" x14ac:dyDescent="0.25"/>
    <row r="367" customFormat="1" ht="15.75" customHeight="1" x14ac:dyDescent="0.25"/>
    <row r="368" customFormat="1" ht="15.75" customHeight="1" x14ac:dyDescent="0.25"/>
    <row r="369" customFormat="1" ht="15.75" customHeight="1" x14ac:dyDescent="0.25"/>
    <row r="370" customFormat="1" ht="15.75" customHeight="1" x14ac:dyDescent="0.25"/>
    <row r="371" customFormat="1" ht="15.75" customHeight="1" x14ac:dyDescent="0.25"/>
    <row r="372" customFormat="1" ht="15.75" customHeight="1" x14ac:dyDescent="0.25"/>
    <row r="373" customFormat="1" ht="15.75" customHeight="1" x14ac:dyDescent="0.25"/>
    <row r="374" customFormat="1" ht="15.75" customHeight="1" x14ac:dyDescent="0.25"/>
    <row r="375" customFormat="1" ht="15.75" customHeight="1" x14ac:dyDescent="0.25"/>
    <row r="376" customFormat="1" ht="15.75" customHeight="1" x14ac:dyDescent="0.25"/>
    <row r="377" customFormat="1" ht="15.75" customHeight="1" x14ac:dyDescent="0.25"/>
    <row r="378" customFormat="1" ht="15.75" customHeight="1" x14ac:dyDescent="0.25"/>
    <row r="379" customFormat="1" ht="15.75" customHeight="1" x14ac:dyDescent="0.25"/>
    <row r="380" customFormat="1" ht="15.75" customHeight="1" x14ac:dyDescent="0.25"/>
    <row r="381" customFormat="1" ht="15.75" customHeight="1" x14ac:dyDescent="0.25"/>
    <row r="382" customFormat="1" ht="15.75" customHeight="1" x14ac:dyDescent="0.25"/>
    <row r="383" customFormat="1" ht="15.75" customHeight="1" x14ac:dyDescent="0.25"/>
    <row r="384" customFormat="1" ht="15.75" customHeight="1" x14ac:dyDescent="0.25"/>
    <row r="385" customFormat="1" ht="15.75" customHeight="1" x14ac:dyDescent="0.25"/>
    <row r="386" customFormat="1" ht="15.75" customHeight="1" x14ac:dyDescent="0.25"/>
    <row r="387" customFormat="1" ht="15.75" customHeight="1" x14ac:dyDescent="0.25"/>
    <row r="388" customFormat="1" ht="15.75" customHeight="1" x14ac:dyDescent="0.25"/>
    <row r="389" customFormat="1" ht="15.75" customHeight="1" x14ac:dyDescent="0.25"/>
    <row r="390" customFormat="1" ht="15.75" customHeight="1" x14ac:dyDescent="0.25"/>
    <row r="391" customFormat="1" ht="15.75" customHeight="1" x14ac:dyDescent="0.25"/>
    <row r="392" customFormat="1" ht="15.75" customHeight="1" x14ac:dyDescent="0.25"/>
    <row r="393" customFormat="1" ht="15.75" customHeight="1" x14ac:dyDescent="0.25"/>
    <row r="394" customFormat="1" ht="15.75" customHeight="1" x14ac:dyDescent="0.25"/>
    <row r="395" customFormat="1" ht="15.75" customHeight="1" x14ac:dyDescent="0.25"/>
    <row r="396" customFormat="1" ht="15.75" customHeight="1" x14ac:dyDescent="0.25"/>
    <row r="397" customFormat="1" ht="15.75" customHeight="1" x14ac:dyDescent="0.25"/>
    <row r="398" customFormat="1" ht="15.75" customHeight="1" x14ac:dyDescent="0.25"/>
    <row r="399" customFormat="1" ht="15.75" customHeight="1" x14ac:dyDescent="0.25"/>
    <row r="400" customFormat="1" ht="15.75" customHeight="1" x14ac:dyDescent="0.25"/>
    <row r="401" customFormat="1" ht="15.75" customHeight="1" x14ac:dyDescent="0.25"/>
    <row r="402" customFormat="1" ht="15.75" customHeight="1" x14ac:dyDescent="0.25"/>
    <row r="403" customFormat="1" ht="15.75" customHeight="1" x14ac:dyDescent="0.25"/>
    <row r="404" customFormat="1" ht="15.75" customHeight="1" x14ac:dyDescent="0.25"/>
    <row r="405" customFormat="1" ht="15.75" customHeight="1" x14ac:dyDescent="0.25"/>
    <row r="406" customFormat="1" ht="15.75" customHeight="1" x14ac:dyDescent="0.25"/>
    <row r="407" customFormat="1" ht="15.75" customHeight="1" x14ac:dyDescent="0.25"/>
    <row r="408" customFormat="1" ht="15.75" customHeight="1" x14ac:dyDescent="0.25"/>
    <row r="409" customFormat="1" ht="15.75" customHeight="1" x14ac:dyDescent="0.25"/>
    <row r="410" customFormat="1" ht="15.75" customHeight="1" x14ac:dyDescent="0.25"/>
    <row r="411" customFormat="1" ht="15.75" customHeight="1" x14ac:dyDescent="0.25"/>
    <row r="412" customFormat="1" ht="15.75" customHeight="1" x14ac:dyDescent="0.25"/>
    <row r="413" customFormat="1" ht="15.75" customHeight="1" x14ac:dyDescent="0.25"/>
    <row r="414" customFormat="1" ht="15.75" customHeight="1" x14ac:dyDescent="0.25"/>
    <row r="415" customFormat="1" ht="15.75" customHeight="1" x14ac:dyDescent="0.25"/>
    <row r="416" customFormat="1" ht="15.75" customHeight="1" x14ac:dyDescent="0.25"/>
    <row r="417" customFormat="1" ht="15.75" customHeight="1" x14ac:dyDescent="0.25"/>
    <row r="418" customFormat="1" ht="15.75" customHeight="1" x14ac:dyDescent="0.25"/>
    <row r="419" customFormat="1" ht="15.75" customHeight="1" x14ac:dyDescent="0.25"/>
    <row r="420" customFormat="1" ht="15.75" customHeight="1" x14ac:dyDescent="0.25"/>
    <row r="421" customFormat="1" ht="15.75" customHeight="1" x14ac:dyDescent="0.25"/>
    <row r="422" customFormat="1" ht="15.75" customHeight="1" x14ac:dyDescent="0.25"/>
    <row r="423" customFormat="1" ht="15.75" customHeight="1" x14ac:dyDescent="0.25"/>
    <row r="424" customFormat="1" ht="15.75" customHeight="1" x14ac:dyDescent="0.25"/>
    <row r="425" customFormat="1" ht="15.75" customHeight="1" x14ac:dyDescent="0.25"/>
    <row r="426" customFormat="1" ht="15.75" customHeight="1" x14ac:dyDescent="0.25"/>
    <row r="427" customFormat="1" ht="15.75" customHeight="1" x14ac:dyDescent="0.25"/>
    <row r="428" customFormat="1" ht="15.75" customHeight="1" x14ac:dyDescent="0.25"/>
    <row r="429" customFormat="1" ht="15.75" customHeight="1" x14ac:dyDescent="0.25"/>
    <row r="430" customFormat="1" ht="15.75" customHeight="1" x14ac:dyDescent="0.25"/>
    <row r="431" customFormat="1" ht="15.75" customHeight="1" x14ac:dyDescent="0.25"/>
    <row r="432" customFormat="1" ht="15.75" customHeight="1" x14ac:dyDescent="0.25"/>
    <row r="433" customFormat="1" ht="15.75" customHeight="1" x14ac:dyDescent="0.25"/>
    <row r="434" customFormat="1" ht="15.75" customHeight="1" x14ac:dyDescent="0.25"/>
    <row r="435" customFormat="1" ht="15.75" customHeight="1" x14ac:dyDescent="0.25"/>
    <row r="436" customFormat="1" ht="15.75" customHeight="1" x14ac:dyDescent="0.25"/>
    <row r="437" customFormat="1" ht="15.75" customHeight="1" x14ac:dyDescent="0.25"/>
    <row r="438" customFormat="1" ht="15.75" customHeight="1" x14ac:dyDescent="0.25"/>
    <row r="439" customFormat="1" ht="15.75" customHeight="1" x14ac:dyDescent="0.25"/>
    <row r="440" customFormat="1" ht="15.75" customHeight="1" x14ac:dyDescent="0.25"/>
    <row r="441" customFormat="1" ht="15.75" customHeight="1" x14ac:dyDescent="0.25"/>
    <row r="442" customFormat="1" ht="15.75" customHeight="1" x14ac:dyDescent="0.25"/>
    <row r="443" customFormat="1" ht="15.75" customHeight="1" x14ac:dyDescent="0.25"/>
    <row r="444" customFormat="1" ht="15.75" customHeight="1" x14ac:dyDescent="0.25"/>
    <row r="445" customFormat="1" ht="15.75" customHeight="1" x14ac:dyDescent="0.25"/>
    <row r="446" customFormat="1" ht="15.75" customHeight="1" x14ac:dyDescent="0.25"/>
    <row r="447" customFormat="1" ht="15.75" customHeight="1" x14ac:dyDescent="0.25"/>
    <row r="448" customFormat="1" ht="15.75" customHeight="1" x14ac:dyDescent="0.25"/>
    <row r="449" customFormat="1" ht="15.75" customHeight="1" x14ac:dyDescent="0.25"/>
    <row r="450" customFormat="1" ht="15.75" customHeight="1" x14ac:dyDescent="0.25"/>
    <row r="451" customFormat="1" ht="15.75" customHeight="1" x14ac:dyDescent="0.25"/>
    <row r="452" customFormat="1" ht="15.75" customHeight="1" x14ac:dyDescent="0.25"/>
    <row r="453" customFormat="1" ht="15.75" customHeight="1" x14ac:dyDescent="0.25"/>
    <row r="454" customFormat="1" ht="15.75" customHeight="1" x14ac:dyDescent="0.25"/>
    <row r="455" customFormat="1" ht="15.75" customHeight="1" x14ac:dyDescent="0.25"/>
    <row r="456" customFormat="1" ht="15.75" customHeight="1" x14ac:dyDescent="0.25"/>
    <row r="457" customFormat="1" ht="15.75" customHeight="1" x14ac:dyDescent="0.25"/>
    <row r="458" customFormat="1" ht="15.75" customHeight="1" x14ac:dyDescent="0.25"/>
    <row r="459" customFormat="1" ht="15.75" customHeight="1" x14ac:dyDescent="0.25"/>
    <row r="460" customFormat="1" ht="15.75" customHeight="1" x14ac:dyDescent="0.25"/>
    <row r="461" customFormat="1" ht="15.75" customHeight="1" x14ac:dyDescent="0.25"/>
    <row r="462" customFormat="1" ht="15.75" customHeight="1" x14ac:dyDescent="0.25"/>
    <row r="463" customFormat="1" ht="15.75" customHeight="1" x14ac:dyDescent="0.25"/>
    <row r="464" customFormat="1" ht="15.75" customHeight="1" x14ac:dyDescent="0.25"/>
    <row r="465" customFormat="1" ht="15.75" customHeight="1" x14ac:dyDescent="0.25"/>
    <row r="466" customFormat="1" ht="15.75" customHeight="1" x14ac:dyDescent="0.25"/>
    <row r="467" customFormat="1" ht="15.75" customHeight="1" x14ac:dyDescent="0.25"/>
    <row r="468" customFormat="1" ht="15.75" customHeight="1" x14ac:dyDescent="0.25"/>
    <row r="469" customFormat="1" ht="15.75" customHeight="1" x14ac:dyDescent="0.25"/>
    <row r="470" customFormat="1" ht="15.75" customHeight="1" x14ac:dyDescent="0.25"/>
    <row r="471" customFormat="1" ht="15.75" customHeight="1" x14ac:dyDescent="0.25"/>
    <row r="472" customFormat="1" ht="15.75" customHeight="1" x14ac:dyDescent="0.25"/>
    <row r="473" customFormat="1" ht="15.75" customHeight="1" x14ac:dyDescent="0.25"/>
    <row r="474" customFormat="1" ht="15.75" customHeight="1" x14ac:dyDescent="0.25"/>
    <row r="475" customFormat="1" ht="15.75" customHeight="1" x14ac:dyDescent="0.25"/>
    <row r="476" customFormat="1" ht="15.75" customHeight="1" x14ac:dyDescent="0.25"/>
    <row r="477" customFormat="1" ht="15.75" customHeight="1" x14ac:dyDescent="0.25"/>
    <row r="478" customFormat="1" ht="15.75" customHeight="1" x14ac:dyDescent="0.25"/>
    <row r="479" customFormat="1" ht="15.75" customHeight="1" x14ac:dyDescent="0.25"/>
    <row r="480" customFormat="1" ht="15.75" customHeight="1" x14ac:dyDescent="0.25"/>
    <row r="481" customFormat="1" ht="15.75" customHeight="1" x14ac:dyDescent="0.25"/>
    <row r="482" customFormat="1" ht="15.75" customHeight="1" x14ac:dyDescent="0.25"/>
    <row r="483" customFormat="1" ht="15.75" customHeight="1" x14ac:dyDescent="0.25"/>
    <row r="484" customFormat="1" ht="15.75" customHeight="1" x14ac:dyDescent="0.25"/>
    <row r="485" customFormat="1" ht="15.75" customHeight="1" x14ac:dyDescent="0.25"/>
    <row r="486" customFormat="1" ht="15.75" customHeight="1" x14ac:dyDescent="0.25"/>
    <row r="487" customFormat="1" ht="15.75" customHeight="1" x14ac:dyDescent="0.25"/>
    <row r="488" customFormat="1" ht="15.75" customHeight="1" x14ac:dyDescent="0.25"/>
    <row r="489" customFormat="1" ht="15.75" customHeight="1" x14ac:dyDescent="0.25"/>
    <row r="490" customFormat="1" ht="15.75" customHeight="1" x14ac:dyDescent="0.25"/>
    <row r="491" customFormat="1" ht="15.75" customHeight="1" x14ac:dyDescent="0.25"/>
    <row r="492" customFormat="1" ht="15.75" customHeight="1" x14ac:dyDescent="0.25"/>
    <row r="493" customFormat="1" ht="15.75" customHeight="1" x14ac:dyDescent="0.25"/>
    <row r="494" customFormat="1" ht="15.75" customHeight="1" x14ac:dyDescent="0.25"/>
    <row r="495" customFormat="1" ht="15.75" customHeight="1" x14ac:dyDescent="0.25"/>
    <row r="496" customFormat="1" ht="15.75" customHeight="1" x14ac:dyDescent="0.25"/>
    <row r="497" customFormat="1" ht="15.75" customHeight="1" x14ac:dyDescent="0.25"/>
    <row r="498" customFormat="1" ht="15.75" customHeight="1" x14ac:dyDescent="0.25"/>
    <row r="499" customFormat="1" ht="15.75" customHeight="1" x14ac:dyDescent="0.25"/>
    <row r="500" customFormat="1" ht="15.75" customHeight="1" x14ac:dyDescent="0.25"/>
    <row r="501" customFormat="1" ht="15.75" customHeight="1" x14ac:dyDescent="0.25"/>
    <row r="502" customFormat="1" ht="15.75" customHeight="1" x14ac:dyDescent="0.25"/>
    <row r="503" customFormat="1" ht="15.75" customHeight="1" x14ac:dyDescent="0.25"/>
    <row r="504" customFormat="1" ht="15.75" customHeight="1" x14ac:dyDescent="0.25"/>
    <row r="505" customFormat="1" ht="15.75" customHeight="1" x14ac:dyDescent="0.25"/>
    <row r="506" customFormat="1" ht="15.75" customHeight="1" x14ac:dyDescent="0.25"/>
    <row r="507" customFormat="1" ht="15.75" customHeight="1" x14ac:dyDescent="0.25"/>
    <row r="508" customFormat="1" ht="15.75" customHeight="1" x14ac:dyDescent="0.25"/>
    <row r="509" customFormat="1" ht="15.75" customHeight="1" x14ac:dyDescent="0.25"/>
    <row r="510" customFormat="1" ht="15.75" customHeight="1" x14ac:dyDescent="0.25"/>
    <row r="511" customFormat="1" ht="15.75" customHeight="1" x14ac:dyDescent="0.25"/>
    <row r="512" customFormat="1" ht="15.75" customHeight="1" x14ac:dyDescent="0.25"/>
    <row r="513" customFormat="1" ht="15.75" customHeight="1" x14ac:dyDescent="0.25"/>
    <row r="514" customFormat="1" ht="15.75" customHeight="1" x14ac:dyDescent="0.25"/>
    <row r="515" customFormat="1" ht="15.75" customHeight="1" x14ac:dyDescent="0.25"/>
    <row r="516" customFormat="1" ht="15.75" customHeight="1" x14ac:dyDescent="0.25"/>
    <row r="517" customFormat="1" ht="15.75" customHeight="1" x14ac:dyDescent="0.25"/>
    <row r="518" customFormat="1" ht="15.75" customHeight="1" x14ac:dyDescent="0.25"/>
    <row r="519" customFormat="1" ht="15.75" customHeight="1" x14ac:dyDescent="0.25"/>
    <row r="520" customFormat="1" ht="15.75" customHeight="1" x14ac:dyDescent="0.25"/>
    <row r="521" customFormat="1" ht="15.75" customHeight="1" x14ac:dyDescent="0.25"/>
    <row r="522" customFormat="1" ht="15.75" customHeight="1" x14ac:dyDescent="0.25"/>
    <row r="523" customFormat="1" ht="15.75" customHeight="1" x14ac:dyDescent="0.25"/>
    <row r="524" customFormat="1" ht="15.75" customHeight="1" x14ac:dyDescent="0.25"/>
    <row r="525" customFormat="1" ht="15.75" customHeight="1" x14ac:dyDescent="0.25"/>
    <row r="526" customFormat="1" ht="15.75" customHeight="1" x14ac:dyDescent="0.25"/>
    <row r="527" customFormat="1" ht="15.75" customHeight="1" x14ac:dyDescent="0.25"/>
    <row r="528" customFormat="1" ht="15.75" customHeight="1" x14ac:dyDescent="0.25"/>
    <row r="529" customFormat="1" ht="15.75" customHeight="1" x14ac:dyDescent="0.25"/>
    <row r="530" customFormat="1" ht="15.75" customHeight="1" x14ac:dyDescent="0.25"/>
    <row r="531" customFormat="1" ht="15.75" customHeight="1" x14ac:dyDescent="0.25"/>
    <row r="532" customFormat="1" ht="15.75" customHeight="1" x14ac:dyDescent="0.25"/>
    <row r="533" customFormat="1" ht="15.75" customHeight="1" x14ac:dyDescent="0.25"/>
    <row r="534" customFormat="1" ht="15.75" customHeight="1" x14ac:dyDescent="0.25"/>
    <row r="535" customFormat="1" ht="15.75" customHeight="1" x14ac:dyDescent="0.25"/>
    <row r="536" customFormat="1" ht="15.75" customHeight="1" x14ac:dyDescent="0.25"/>
    <row r="537" customFormat="1" ht="15.75" customHeight="1" x14ac:dyDescent="0.25"/>
    <row r="538" customFormat="1" ht="15.75" customHeight="1" x14ac:dyDescent="0.25"/>
    <row r="539" customFormat="1" ht="15.75" customHeight="1" x14ac:dyDescent="0.25"/>
    <row r="540" customFormat="1" ht="15.75" customHeight="1" x14ac:dyDescent="0.25"/>
    <row r="541" customFormat="1" ht="15.75" customHeight="1" x14ac:dyDescent="0.25"/>
    <row r="542" customFormat="1" ht="15.75" customHeight="1" x14ac:dyDescent="0.25"/>
    <row r="543" customFormat="1" ht="15.75" customHeight="1" x14ac:dyDescent="0.25"/>
    <row r="544" customFormat="1" ht="15.75" customHeight="1" x14ac:dyDescent="0.25"/>
    <row r="545" customFormat="1" ht="15.75" customHeight="1" x14ac:dyDescent="0.25"/>
    <row r="546" customFormat="1" ht="15.75" customHeight="1" x14ac:dyDescent="0.25"/>
    <row r="547" customFormat="1" ht="15.75" customHeight="1" x14ac:dyDescent="0.25"/>
    <row r="548" customFormat="1" ht="15.75" customHeight="1" x14ac:dyDescent="0.25"/>
    <row r="549" customFormat="1" ht="15.75" customHeight="1" x14ac:dyDescent="0.25"/>
    <row r="550" customFormat="1" ht="15.75" customHeight="1" x14ac:dyDescent="0.25"/>
    <row r="551" customFormat="1" ht="15.75" customHeight="1" x14ac:dyDescent="0.25"/>
    <row r="552" customFormat="1" ht="15.75" customHeight="1" x14ac:dyDescent="0.25"/>
    <row r="553" customFormat="1" ht="15.75" customHeight="1" x14ac:dyDescent="0.25"/>
    <row r="554" customFormat="1" ht="15.75" customHeight="1" x14ac:dyDescent="0.25"/>
    <row r="555" customFormat="1" ht="15.75" customHeight="1" x14ac:dyDescent="0.25"/>
    <row r="556" customFormat="1" ht="15.75" customHeight="1" x14ac:dyDescent="0.25"/>
    <row r="557" customFormat="1" ht="15.75" customHeight="1" x14ac:dyDescent="0.25"/>
    <row r="558" customFormat="1" ht="15.75" customHeight="1" x14ac:dyDescent="0.25"/>
    <row r="559" customFormat="1" ht="15.75" customHeight="1" x14ac:dyDescent="0.25"/>
    <row r="560" customFormat="1" ht="15.75" customHeight="1" x14ac:dyDescent="0.25"/>
    <row r="561" customFormat="1" ht="15.75" customHeight="1" x14ac:dyDescent="0.25"/>
    <row r="562" customFormat="1" ht="15.75" customHeight="1" x14ac:dyDescent="0.25"/>
    <row r="563" customFormat="1" ht="15.75" customHeight="1" x14ac:dyDescent="0.25"/>
    <row r="564" customFormat="1" ht="15.75" customHeight="1" x14ac:dyDescent="0.25"/>
    <row r="565" customFormat="1" ht="15.75" customHeight="1" x14ac:dyDescent="0.25"/>
    <row r="566" customFormat="1" ht="15.75" customHeight="1" x14ac:dyDescent="0.25"/>
    <row r="567" customFormat="1" ht="15.75" customHeight="1" x14ac:dyDescent="0.25"/>
    <row r="568" customFormat="1" ht="15.75" customHeight="1" x14ac:dyDescent="0.25"/>
    <row r="569" customFormat="1" ht="15.75" customHeight="1" x14ac:dyDescent="0.25"/>
    <row r="570" customFormat="1" ht="15.75" customHeight="1" x14ac:dyDescent="0.25"/>
    <row r="571" customFormat="1" ht="15.75" customHeight="1" x14ac:dyDescent="0.25"/>
    <row r="572" customFormat="1" ht="15.75" customHeight="1" x14ac:dyDescent="0.25"/>
    <row r="573" customFormat="1" ht="15.75" customHeight="1" x14ac:dyDescent="0.25"/>
    <row r="574" customFormat="1" ht="15.75" customHeight="1" x14ac:dyDescent="0.25"/>
    <row r="575" customFormat="1" ht="15.75" customHeight="1" x14ac:dyDescent="0.25"/>
    <row r="576" customFormat="1" ht="15.75" customHeight="1" x14ac:dyDescent="0.25"/>
    <row r="577" customFormat="1" ht="15.75" customHeight="1" x14ac:dyDescent="0.25"/>
    <row r="578" customFormat="1" ht="15.75" customHeight="1" x14ac:dyDescent="0.25"/>
    <row r="579" customFormat="1" ht="15.75" customHeight="1" x14ac:dyDescent="0.25"/>
    <row r="580" customFormat="1" ht="15.75" customHeight="1" x14ac:dyDescent="0.25"/>
    <row r="581" customFormat="1" ht="15.75" customHeight="1" x14ac:dyDescent="0.25"/>
    <row r="582" customFormat="1" ht="15.75" customHeight="1" x14ac:dyDescent="0.25"/>
    <row r="583" customFormat="1" ht="15.75" customHeight="1" x14ac:dyDescent="0.25"/>
    <row r="584" customFormat="1" ht="15.75" customHeight="1" x14ac:dyDescent="0.25"/>
    <row r="585" customFormat="1" ht="15.75" customHeight="1" x14ac:dyDescent="0.25"/>
    <row r="586" customFormat="1" ht="15.75" customHeight="1" x14ac:dyDescent="0.25"/>
    <row r="587" customFormat="1" ht="15.75" customHeight="1" x14ac:dyDescent="0.25"/>
    <row r="588" customFormat="1" ht="15.75" customHeight="1" x14ac:dyDescent="0.25"/>
    <row r="589" customFormat="1" ht="15.75" customHeight="1" x14ac:dyDescent="0.25"/>
    <row r="590" customFormat="1" ht="15.75" customHeight="1" x14ac:dyDescent="0.25"/>
    <row r="591" customFormat="1" ht="15.75" customHeight="1" x14ac:dyDescent="0.25"/>
    <row r="592" customFormat="1" ht="15.75" customHeight="1" x14ac:dyDescent="0.25"/>
    <row r="593" customFormat="1" ht="15.75" customHeight="1" x14ac:dyDescent="0.25"/>
    <row r="594" customFormat="1" ht="15.75" customHeight="1" x14ac:dyDescent="0.25"/>
    <row r="595" customFormat="1" ht="15.75" customHeight="1" x14ac:dyDescent="0.25"/>
    <row r="596" customFormat="1" ht="15.75" customHeight="1" x14ac:dyDescent="0.25"/>
    <row r="597" customFormat="1" ht="15.75" customHeight="1" x14ac:dyDescent="0.25"/>
    <row r="598" customFormat="1" ht="15.75" customHeight="1" x14ac:dyDescent="0.25"/>
    <row r="599" customFormat="1" ht="15.75" customHeight="1" x14ac:dyDescent="0.25"/>
    <row r="600" customFormat="1" ht="15.75" customHeight="1" x14ac:dyDescent="0.25"/>
    <row r="601" customFormat="1" ht="15.75" customHeight="1" x14ac:dyDescent="0.25"/>
    <row r="602" customFormat="1" ht="15.75" customHeight="1" x14ac:dyDescent="0.25"/>
    <row r="603" customFormat="1" ht="15.75" customHeight="1" x14ac:dyDescent="0.25"/>
    <row r="604" customFormat="1" ht="15.75" customHeight="1" x14ac:dyDescent="0.25"/>
    <row r="605" customFormat="1" ht="15.75" customHeight="1" x14ac:dyDescent="0.25"/>
    <row r="606" customFormat="1" ht="15.75" customHeight="1" x14ac:dyDescent="0.25"/>
    <row r="607" customFormat="1" ht="15.75" customHeight="1" x14ac:dyDescent="0.25"/>
    <row r="608" customFormat="1" ht="15.75" customHeight="1" x14ac:dyDescent="0.25"/>
    <row r="609" customFormat="1" ht="15.75" customHeight="1" x14ac:dyDescent="0.25"/>
    <row r="610" customFormat="1" ht="15.75" customHeight="1" x14ac:dyDescent="0.25"/>
    <row r="611" customFormat="1" ht="15.75" customHeight="1" x14ac:dyDescent="0.25"/>
    <row r="612" customFormat="1" ht="15.75" customHeight="1" x14ac:dyDescent="0.25"/>
    <row r="613" customFormat="1" ht="15.75" customHeight="1" x14ac:dyDescent="0.25"/>
    <row r="614" customFormat="1" ht="15.75" customHeight="1" x14ac:dyDescent="0.25"/>
    <row r="615" customFormat="1" ht="15.75" customHeight="1" x14ac:dyDescent="0.25"/>
    <row r="616" customFormat="1" ht="15.75" customHeight="1" x14ac:dyDescent="0.25"/>
    <row r="617" customFormat="1" ht="15.75" customHeight="1" x14ac:dyDescent="0.25"/>
    <row r="618" customFormat="1" ht="15.75" customHeight="1" x14ac:dyDescent="0.25"/>
    <row r="619" customFormat="1" ht="15.75" customHeight="1" x14ac:dyDescent="0.25"/>
    <row r="620" customFormat="1" ht="15.75" customHeight="1" x14ac:dyDescent="0.25"/>
    <row r="621" customFormat="1" ht="15.75" customHeight="1" x14ac:dyDescent="0.25"/>
    <row r="622" customFormat="1" ht="15.75" customHeight="1" x14ac:dyDescent="0.25"/>
    <row r="623" customFormat="1" ht="15.75" customHeight="1" x14ac:dyDescent="0.25"/>
    <row r="624" customFormat="1" ht="15.75" customHeight="1" x14ac:dyDescent="0.25"/>
    <row r="625" customFormat="1" ht="15.75" customHeight="1" x14ac:dyDescent="0.25"/>
    <row r="626" customFormat="1" ht="15.75" customHeight="1" x14ac:dyDescent="0.25"/>
    <row r="627" customFormat="1" ht="15.75" customHeight="1" x14ac:dyDescent="0.25"/>
    <row r="628" customFormat="1" ht="15.75" customHeight="1" x14ac:dyDescent="0.25"/>
    <row r="629" customFormat="1" ht="15.75" customHeight="1" x14ac:dyDescent="0.25"/>
    <row r="630" customFormat="1" ht="15.75" customHeight="1" x14ac:dyDescent="0.25"/>
    <row r="631" customFormat="1" ht="15.75" customHeight="1" x14ac:dyDescent="0.25"/>
    <row r="632" customFormat="1" ht="15.75" customHeight="1" x14ac:dyDescent="0.25"/>
    <row r="633" customFormat="1" ht="15.75" customHeight="1" x14ac:dyDescent="0.25"/>
    <row r="634" customFormat="1" ht="15.75" customHeight="1" x14ac:dyDescent="0.25"/>
    <row r="635" customFormat="1" ht="15.75" customHeight="1" x14ac:dyDescent="0.25"/>
    <row r="636" customFormat="1" ht="15.75" customHeight="1" x14ac:dyDescent="0.25"/>
    <row r="637" customFormat="1" ht="15.75" customHeight="1" x14ac:dyDescent="0.25"/>
    <row r="638" customFormat="1" ht="15.75" customHeight="1" x14ac:dyDescent="0.25"/>
    <row r="639" customFormat="1" ht="15.75" customHeight="1" x14ac:dyDescent="0.25"/>
    <row r="640" customFormat="1" ht="15.75" customHeight="1" x14ac:dyDescent="0.25"/>
    <row r="641" customFormat="1" ht="15.75" customHeight="1" x14ac:dyDescent="0.25"/>
    <row r="642" customFormat="1" ht="15.75" customHeight="1" x14ac:dyDescent="0.25"/>
    <row r="643" customFormat="1" ht="15.75" customHeight="1" x14ac:dyDescent="0.25"/>
    <row r="644" customFormat="1" ht="15.75" customHeight="1" x14ac:dyDescent="0.25"/>
    <row r="645" customFormat="1" ht="15.75" customHeight="1" x14ac:dyDescent="0.25"/>
    <row r="646" customFormat="1" ht="15.75" customHeight="1" x14ac:dyDescent="0.25"/>
    <row r="647" customFormat="1" ht="15.75" customHeight="1" x14ac:dyDescent="0.25"/>
    <row r="648" customFormat="1" ht="15.75" customHeight="1" x14ac:dyDescent="0.25"/>
    <row r="649" customFormat="1" ht="15.75" customHeight="1" x14ac:dyDescent="0.25"/>
    <row r="650" customFormat="1" ht="15.75" customHeight="1" x14ac:dyDescent="0.25"/>
    <row r="651" customFormat="1" ht="15.75" customHeight="1" x14ac:dyDescent="0.25"/>
    <row r="652" customFormat="1" ht="15.75" customHeight="1" x14ac:dyDescent="0.25"/>
    <row r="653" customFormat="1" ht="15.75" customHeight="1" x14ac:dyDescent="0.25"/>
    <row r="654" customFormat="1" ht="15.75" customHeight="1" x14ac:dyDescent="0.25"/>
    <row r="655" customFormat="1" ht="15.75" customHeight="1" x14ac:dyDescent="0.25"/>
    <row r="656" customFormat="1" ht="15.75" customHeight="1" x14ac:dyDescent="0.25"/>
    <row r="657" customFormat="1" ht="15.75" customHeight="1" x14ac:dyDescent="0.25"/>
    <row r="658" customFormat="1" ht="15.75" customHeight="1" x14ac:dyDescent="0.25"/>
    <row r="659" customFormat="1" ht="15.75" customHeight="1" x14ac:dyDescent="0.25"/>
    <row r="660" customFormat="1" ht="15.75" customHeight="1" x14ac:dyDescent="0.25"/>
    <row r="661" customFormat="1" ht="15.75" customHeight="1" x14ac:dyDescent="0.25"/>
    <row r="662" customFormat="1" ht="15.75" customHeight="1" x14ac:dyDescent="0.25"/>
    <row r="663" customFormat="1" ht="15.75" customHeight="1" x14ac:dyDescent="0.25"/>
    <row r="664" customFormat="1" ht="15.75" customHeight="1" x14ac:dyDescent="0.25"/>
    <row r="665" customFormat="1" ht="15.75" customHeight="1" x14ac:dyDescent="0.25"/>
    <row r="666" customFormat="1" ht="15.75" customHeight="1" x14ac:dyDescent="0.25"/>
    <row r="667" customFormat="1" ht="15.75" customHeight="1" x14ac:dyDescent="0.25"/>
    <row r="668" customFormat="1" ht="15.75" customHeight="1" x14ac:dyDescent="0.25"/>
    <row r="669" customFormat="1" ht="15.75" customHeight="1" x14ac:dyDescent="0.25"/>
    <row r="670" customFormat="1" ht="15.75" customHeight="1" x14ac:dyDescent="0.25"/>
    <row r="671" customFormat="1" ht="15.75" customHeight="1" x14ac:dyDescent="0.25"/>
    <row r="672" customFormat="1" ht="15.75" customHeight="1" x14ac:dyDescent="0.25"/>
    <row r="673" customFormat="1" ht="15.75" customHeight="1" x14ac:dyDescent="0.25"/>
    <row r="674" customFormat="1" ht="15.75" customHeight="1" x14ac:dyDescent="0.25"/>
    <row r="675" customFormat="1" ht="15.75" customHeight="1" x14ac:dyDescent="0.25"/>
    <row r="676" customFormat="1" ht="15.75" customHeight="1" x14ac:dyDescent="0.25"/>
    <row r="677" customFormat="1" ht="15.75" customHeight="1" x14ac:dyDescent="0.25"/>
    <row r="678" customFormat="1" ht="15.75" customHeight="1" x14ac:dyDescent="0.25"/>
    <row r="679" customFormat="1" ht="15.75" customHeight="1" x14ac:dyDescent="0.25"/>
    <row r="680" customFormat="1" ht="15.75" customHeight="1" x14ac:dyDescent="0.25"/>
    <row r="681" customFormat="1" ht="15.75" customHeight="1" x14ac:dyDescent="0.25"/>
    <row r="682" customFormat="1" ht="15.75" customHeight="1" x14ac:dyDescent="0.25"/>
    <row r="683" customFormat="1" ht="15.75" customHeight="1" x14ac:dyDescent="0.25"/>
    <row r="684" customFormat="1" ht="15.75" customHeight="1" x14ac:dyDescent="0.25"/>
    <row r="685" customFormat="1" ht="15.75" customHeight="1" x14ac:dyDescent="0.25"/>
    <row r="686" customFormat="1" ht="15.75" customHeight="1" x14ac:dyDescent="0.25"/>
    <row r="687" customFormat="1" ht="15.75" customHeight="1" x14ac:dyDescent="0.25"/>
    <row r="688" customFormat="1" ht="15.75" customHeight="1" x14ac:dyDescent="0.25"/>
    <row r="689" customFormat="1" ht="15.75" customHeight="1" x14ac:dyDescent="0.25"/>
    <row r="690" customFormat="1" ht="15.75" customHeight="1" x14ac:dyDescent="0.25"/>
    <row r="691" customFormat="1" ht="15.75" customHeight="1" x14ac:dyDescent="0.25"/>
    <row r="692" customFormat="1" ht="15.75" customHeight="1" x14ac:dyDescent="0.25"/>
    <row r="693" customFormat="1" ht="15.75" customHeight="1" x14ac:dyDescent="0.25"/>
    <row r="694" customFormat="1" ht="15.75" customHeight="1" x14ac:dyDescent="0.25"/>
    <row r="695" customFormat="1" ht="15.75" customHeight="1" x14ac:dyDescent="0.25"/>
    <row r="696" customFormat="1" ht="15.75" customHeight="1" x14ac:dyDescent="0.25"/>
    <row r="697" customFormat="1" ht="15.75" customHeight="1" x14ac:dyDescent="0.25"/>
    <row r="698" customFormat="1" ht="15.75" customHeight="1" x14ac:dyDescent="0.25"/>
    <row r="699" customFormat="1" ht="15.75" customHeight="1" x14ac:dyDescent="0.25"/>
    <row r="700" customFormat="1" ht="15.75" customHeight="1" x14ac:dyDescent="0.25"/>
    <row r="701" customFormat="1" ht="15.75" customHeight="1" x14ac:dyDescent="0.25"/>
    <row r="702" customFormat="1" ht="15.75" customHeight="1" x14ac:dyDescent="0.25"/>
    <row r="703" customFormat="1" ht="15.75" customHeight="1" x14ac:dyDescent="0.25"/>
    <row r="704" customFormat="1" ht="15.75" customHeight="1" x14ac:dyDescent="0.25"/>
    <row r="705" customFormat="1" ht="15.75" customHeight="1" x14ac:dyDescent="0.25"/>
    <row r="706" customFormat="1" ht="15.75" customHeight="1" x14ac:dyDescent="0.25"/>
    <row r="707" customFormat="1" ht="15.75" customHeight="1" x14ac:dyDescent="0.25"/>
    <row r="708" customFormat="1" ht="15.75" customHeight="1" x14ac:dyDescent="0.25"/>
    <row r="709" customFormat="1" ht="15.75" customHeight="1" x14ac:dyDescent="0.25"/>
    <row r="710" customFormat="1" ht="15.75" customHeight="1" x14ac:dyDescent="0.25"/>
    <row r="711" customFormat="1" ht="15.75" customHeight="1" x14ac:dyDescent="0.25"/>
    <row r="712" customFormat="1" ht="15.75" customHeight="1" x14ac:dyDescent="0.25"/>
    <row r="713" customFormat="1" ht="15.75" customHeight="1" x14ac:dyDescent="0.25"/>
    <row r="714" customFormat="1" ht="15.75" customHeight="1" x14ac:dyDescent="0.25"/>
    <row r="715" customFormat="1" ht="15.75" customHeight="1" x14ac:dyDescent="0.25"/>
    <row r="716" customFormat="1" ht="15.75" customHeight="1" x14ac:dyDescent="0.25"/>
    <row r="717" customFormat="1" ht="15.75" customHeight="1" x14ac:dyDescent="0.25"/>
    <row r="718" customFormat="1" ht="15.75" customHeight="1" x14ac:dyDescent="0.25"/>
    <row r="719" customFormat="1" ht="15.75" customHeight="1" x14ac:dyDescent="0.25"/>
    <row r="720" customFormat="1" ht="15.75" customHeight="1" x14ac:dyDescent="0.25"/>
    <row r="721" customFormat="1" ht="15.75" customHeight="1" x14ac:dyDescent="0.25"/>
    <row r="722" customFormat="1" ht="15.75" customHeight="1" x14ac:dyDescent="0.25"/>
    <row r="723" customFormat="1" ht="15.75" customHeight="1" x14ac:dyDescent="0.25"/>
    <row r="724" customFormat="1" ht="15.75" customHeight="1" x14ac:dyDescent="0.25"/>
    <row r="725" customFormat="1" ht="15.75" customHeight="1" x14ac:dyDescent="0.25"/>
    <row r="726" customFormat="1" ht="15.75" customHeight="1" x14ac:dyDescent="0.25"/>
    <row r="727" customFormat="1" ht="15.75" customHeight="1" x14ac:dyDescent="0.25"/>
    <row r="728" customFormat="1" ht="15.75" customHeight="1" x14ac:dyDescent="0.25"/>
    <row r="729" customFormat="1" ht="15.75" customHeight="1" x14ac:dyDescent="0.25"/>
    <row r="730" customFormat="1" ht="15.75" customHeight="1" x14ac:dyDescent="0.25"/>
    <row r="731" customFormat="1" ht="15.75" customHeight="1" x14ac:dyDescent="0.25"/>
    <row r="732" customFormat="1" ht="15.75" customHeight="1" x14ac:dyDescent="0.25"/>
    <row r="733" customFormat="1" ht="15.75" customHeight="1" x14ac:dyDescent="0.25"/>
    <row r="734" customFormat="1" ht="15.75" customHeight="1" x14ac:dyDescent="0.25"/>
    <row r="735" customFormat="1" ht="15.75" customHeight="1" x14ac:dyDescent="0.25"/>
    <row r="736" customFormat="1" ht="15.75" customHeight="1" x14ac:dyDescent="0.25"/>
    <row r="737" customFormat="1" ht="15.75" customHeight="1" x14ac:dyDescent="0.25"/>
    <row r="738" customFormat="1" ht="15.75" customHeight="1" x14ac:dyDescent="0.25"/>
    <row r="739" customFormat="1" ht="15.75" customHeight="1" x14ac:dyDescent="0.25"/>
    <row r="740" customFormat="1" ht="15.75" customHeight="1" x14ac:dyDescent="0.25"/>
    <row r="741" customFormat="1" ht="15.75" customHeight="1" x14ac:dyDescent="0.25"/>
    <row r="742" customFormat="1" ht="15.75" customHeight="1" x14ac:dyDescent="0.25"/>
    <row r="743" customFormat="1" ht="15.75" customHeight="1" x14ac:dyDescent="0.25"/>
    <row r="744" customFormat="1" ht="15.75" customHeight="1" x14ac:dyDescent="0.25"/>
    <row r="745" customFormat="1" ht="15.75" customHeight="1" x14ac:dyDescent="0.25"/>
    <row r="746" customFormat="1" ht="15.75" customHeight="1" x14ac:dyDescent="0.25"/>
    <row r="747" customFormat="1" ht="15.75" customHeight="1" x14ac:dyDescent="0.25"/>
    <row r="748" customFormat="1" ht="15.75" customHeight="1" x14ac:dyDescent="0.25"/>
    <row r="749" customFormat="1" ht="15.75" customHeight="1" x14ac:dyDescent="0.25"/>
    <row r="750" customFormat="1" ht="15.75" customHeight="1" x14ac:dyDescent="0.25"/>
    <row r="751" customFormat="1" ht="15.75" customHeight="1" x14ac:dyDescent="0.25"/>
    <row r="752" customFormat="1" ht="15.75" customHeight="1" x14ac:dyDescent="0.25"/>
    <row r="753" customFormat="1" ht="15.75" customHeight="1" x14ac:dyDescent="0.25"/>
    <row r="754" customFormat="1" ht="15.75" customHeight="1" x14ac:dyDescent="0.25"/>
    <row r="755" customFormat="1" ht="15.75" customHeight="1" x14ac:dyDescent="0.25"/>
    <row r="756" customFormat="1" ht="15.75" customHeight="1" x14ac:dyDescent="0.25"/>
    <row r="757" customFormat="1" ht="15.75" customHeight="1" x14ac:dyDescent="0.25"/>
    <row r="758" customFormat="1" ht="15.75" customHeight="1" x14ac:dyDescent="0.25"/>
    <row r="759" customFormat="1" ht="15.75" customHeight="1" x14ac:dyDescent="0.25"/>
    <row r="760" customFormat="1" ht="15.75" customHeight="1" x14ac:dyDescent="0.25"/>
    <row r="761" customFormat="1" ht="15.75" customHeight="1" x14ac:dyDescent="0.25"/>
    <row r="762" customFormat="1" ht="15.75" customHeight="1" x14ac:dyDescent="0.25"/>
    <row r="763" customFormat="1" ht="15.75" customHeight="1" x14ac:dyDescent="0.25"/>
    <row r="764" customFormat="1" ht="15.75" customHeight="1" x14ac:dyDescent="0.25"/>
    <row r="765" customFormat="1" ht="15.75" customHeight="1" x14ac:dyDescent="0.25"/>
    <row r="766" customFormat="1" ht="15.75" customHeight="1" x14ac:dyDescent="0.25"/>
    <row r="767" customFormat="1" ht="15.75" customHeight="1" x14ac:dyDescent="0.25"/>
    <row r="768" customFormat="1" ht="15.75" customHeight="1" x14ac:dyDescent="0.25"/>
    <row r="769" customFormat="1" ht="15.75" customHeight="1" x14ac:dyDescent="0.25"/>
    <row r="770" customFormat="1" ht="15.75" customHeight="1" x14ac:dyDescent="0.25"/>
    <row r="771" customFormat="1" ht="15.75" customHeight="1" x14ac:dyDescent="0.25"/>
    <row r="772" customFormat="1" ht="15.75" customHeight="1" x14ac:dyDescent="0.25"/>
    <row r="773" customFormat="1" ht="15.75" customHeight="1" x14ac:dyDescent="0.25"/>
    <row r="774" customFormat="1" ht="15.75" customHeight="1" x14ac:dyDescent="0.25"/>
    <row r="775" customFormat="1" ht="15.75" customHeight="1" x14ac:dyDescent="0.25"/>
    <row r="776" customFormat="1" ht="15.75" customHeight="1" x14ac:dyDescent="0.25"/>
    <row r="777" customFormat="1" ht="15.75" customHeight="1" x14ac:dyDescent="0.25"/>
    <row r="778" customFormat="1" ht="15.75" customHeight="1" x14ac:dyDescent="0.25"/>
    <row r="779" customFormat="1" ht="15.75" customHeight="1" x14ac:dyDescent="0.25"/>
    <row r="780" customFormat="1" ht="15.75" customHeight="1" x14ac:dyDescent="0.25"/>
    <row r="781" customFormat="1" ht="15.75" customHeight="1" x14ac:dyDescent="0.25"/>
    <row r="782" customFormat="1" ht="15.75" customHeight="1" x14ac:dyDescent="0.25"/>
    <row r="783" customFormat="1" ht="15.75" customHeight="1" x14ac:dyDescent="0.25"/>
    <row r="784" customFormat="1" ht="15.75" customHeight="1" x14ac:dyDescent="0.25"/>
    <row r="785" customFormat="1" ht="15.75" customHeight="1" x14ac:dyDescent="0.25"/>
    <row r="786" customFormat="1" ht="15.75" customHeight="1" x14ac:dyDescent="0.25"/>
    <row r="787" customFormat="1" ht="15.75" customHeight="1" x14ac:dyDescent="0.25"/>
    <row r="788" customFormat="1" ht="15.75" customHeight="1" x14ac:dyDescent="0.25"/>
    <row r="789" customFormat="1" ht="15.75" customHeight="1" x14ac:dyDescent="0.25"/>
    <row r="790" customFormat="1" ht="15.75" customHeight="1" x14ac:dyDescent="0.25"/>
    <row r="791" customFormat="1" ht="15.75" customHeight="1" x14ac:dyDescent="0.25"/>
    <row r="792" customFormat="1" ht="15.75" customHeight="1" x14ac:dyDescent="0.25"/>
    <row r="793" customFormat="1" ht="15.75" customHeight="1" x14ac:dyDescent="0.25"/>
    <row r="794" customFormat="1" ht="15.75" customHeight="1" x14ac:dyDescent="0.25"/>
    <row r="795" customFormat="1" ht="15.75" customHeight="1" x14ac:dyDescent="0.25"/>
    <row r="796" customFormat="1" ht="15.75" customHeight="1" x14ac:dyDescent="0.25"/>
    <row r="797" customFormat="1" ht="15.75" customHeight="1" x14ac:dyDescent="0.25"/>
    <row r="798" customFormat="1" ht="15.75" customHeight="1" x14ac:dyDescent="0.25"/>
    <row r="799" customFormat="1" ht="15.75" customHeight="1" x14ac:dyDescent="0.25"/>
    <row r="800" customFormat="1" ht="15.75" customHeight="1" x14ac:dyDescent="0.25"/>
    <row r="801" customFormat="1" ht="15.75" customHeight="1" x14ac:dyDescent="0.25"/>
    <row r="802" customFormat="1" ht="15.75" customHeight="1" x14ac:dyDescent="0.25"/>
    <row r="803" customFormat="1" ht="15.75" customHeight="1" x14ac:dyDescent="0.25"/>
    <row r="804" customFormat="1" ht="15.75" customHeight="1" x14ac:dyDescent="0.25"/>
    <row r="805" customFormat="1" ht="15.75" customHeight="1" x14ac:dyDescent="0.25"/>
    <row r="806" customFormat="1" ht="15.75" customHeight="1" x14ac:dyDescent="0.25"/>
    <row r="807" customFormat="1" ht="15.75" customHeight="1" x14ac:dyDescent="0.25"/>
    <row r="808" customFormat="1" ht="15.75" customHeight="1" x14ac:dyDescent="0.25"/>
    <row r="809" customFormat="1" ht="15.75" customHeight="1" x14ac:dyDescent="0.25"/>
    <row r="810" customFormat="1" ht="15.75" customHeight="1" x14ac:dyDescent="0.25"/>
    <row r="811" customFormat="1" ht="15.75" customHeight="1" x14ac:dyDescent="0.25"/>
    <row r="812" customFormat="1" ht="15.75" customHeight="1" x14ac:dyDescent="0.25"/>
    <row r="813" customFormat="1" ht="15.75" customHeight="1" x14ac:dyDescent="0.25"/>
    <row r="814" customFormat="1" ht="15.75" customHeight="1" x14ac:dyDescent="0.25"/>
    <row r="815" customFormat="1" ht="15.75" customHeight="1" x14ac:dyDescent="0.25"/>
    <row r="816" customFormat="1" ht="15.75" customHeight="1" x14ac:dyDescent="0.25"/>
    <row r="817" customFormat="1" ht="15.75" customHeight="1" x14ac:dyDescent="0.25"/>
    <row r="818" customFormat="1" ht="15.75" customHeight="1" x14ac:dyDescent="0.25"/>
    <row r="819" customFormat="1" ht="15.75" customHeight="1" x14ac:dyDescent="0.25"/>
    <row r="820" customFormat="1" ht="15.75" customHeight="1" x14ac:dyDescent="0.25"/>
    <row r="821" customFormat="1" ht="15.75" customHeight="1" x14ac:dyDescent="0.25"/>
    <row r="822" customFormat="1" ht="15.75" customHeight="1" x14ac:dyDescent="0.25"/>
    <row r="823" customFormat="1" ht="15.75" customHeight="1" x14ac:dyDescent="0.25"/>
    <row r="824" customFormat="1" ht="15.75" customHeight="1" x14ac:dyDescent="0.25"/>
    <row r="825" customFormat="1" ht="15.75" customHeight="1" x14ac:dyDescent="0.25"/>
    <row r="826" customFormat="1" ht="15.75" customHeight="1" x14ac:dyDescent="0.25"/>
    <row r="827" customFormat="1" ht="15.75" customHeight="1" x14ac:dyDescent="0.25"/>
    <row r="828" customFormat="1" ht="15.75" customHeight="1" x14ac:dyDescent="0.25"/>
    <row r="829" customFormat="1" ht="15.75" customHeight="1" x14ac:dyDescent="0.25"/>
    <row r="830" customFormat="1" ht="15.75" customHeight="1" x14ac:dyDescent="0.25"/>
    <row r="831" customFormat="1" ht="15.75" customHeight="1" x14ac:dyDescent="0.25"/>
    <row r="832" customFormat="1" ht="15.75" customHeight="1" x14ac:dyDescent="0.25"/>
    <row r="833" customFormat="1" ht="15.75" customHeight="1" x14ac:dyDescent="0.25"/>
    <row r="834" customFormat="1" ht="15.75" customHeight="1" x14ac:dyDescent="0.25"/>
    <row r="835" customFormat="1" ht="15.75" customHeight="1" x14ac:dyDescent="0.25"/>
    <row r="836" customFormat="1" ht="15.75" customHeight="1" x14ac:dyDescent="0.25"/>
    <row r="837" customFormat="1" ht="15.75" customHeight="1" x14ac:dyDescent="0.25"/>
    <row r="838" customFormat="1" ht="15.75" customHeight="1" x14ac:dyDescent="0.25"/>
    <row r="839" customFormat="1" ht="15.75" customHeight="1" x14ac:dyDescent="0.25"/>
    <row r="840" customFormat="1" ht="15.75" customHeight="1" x14ac:dyDescent="0.25"/>
    <row r="841" customFormat="1" ht="15.75" customHeight="1" x14ac:dyDescent="0.25"/>
    <row r="842" customFormat="1" ht="15.75" customHeight="1" x14ac:dyDescent="0.25"/>
    <row r="843" customFormat="1" ht="15.75" customHeight="1" x14ac:dyDescent="0.25"/>
    <row r="844" customFormat="1" ht="15.75" customHeight="1" x14ac:dyDescent="0.25"/>
    <row r="845" customFormat="1" ht="15.75" customHeight="1" x14ac:dyDescent="0.25"/>
    <row r="846" customFormat="1" ht="15.75" customHeight="1" x14ac:dyDescent="0.25"/>
    <row r="847" customFormat="1" ht="15.75" customHeight="1" x14ac:dyDescent="0.25"/>
    <row r="848" customFormat="1" ht="15.75" customHeight="1" x14ac:dyDescent="0.25"/>
    <row r="849" customFormat="1" ht="15.75" customHeight="1" x14ac:dyDescent="0.25"/>
    <row r="850" customFormat="1" ht="15.75" customHeight="1" x14ac:dyDescent="0.25"/>
    <row r="851" customFormat="1" ht="15.75" customHeight="1" x14ac:dyDescent="0.25"/>
    <row r="852" customFormat="1" ht="15.75" customHeight="1" x14ac:dyDescent="0.25"/>
    <row r="853" customFormat="1" ht="15.75" customHeight="1" x14ac:dyDescent="0.25"/>
    <row r="854" customFormat="1" ht="15.75" customHeight="1" x14ac:dyDescent="0.25"/>
    <row r="855" customFormat="1" ht="15.75" customHeight="1" x14ac:dyDescent="0.25"/>
    <row r="856" customFormat="1" ht="15.75" customHeight="1" x14ac:dyDescent="0.25"/>
    <row r="857" customFormat="1" ht="15.75" customHeight="1" x14ac:dyDescent="0.25"/>
    <row r="858" customFormat="1" ht="15.75" customHeight="1" x14ac:dyDescent="0.25"/>
    <row r="859" customFormat="1" ht="15.75" customHeight="1" x14ac:dyDescent="0.25"/>
    <row r="860" customFormat="1" ht="15.75" customHeight="1" x14ac:dyDescent="0.25"/>
    <row r="861" customFormat="1" ht="15.75" customHeight="1" x14ac:dyDescent="0.25"/>
    <row r="862" customFormat="1" ht="15.75" customHeight="1" x14ac:dyDescent="0.25"/>
    <row r="863" customFormat="1" ht="15.75" customHeight="1" x14ac:dyDescent="0.25"/>
    <row r="864" customFormat="1" ht="15.75" customHeight="1" x14ac:dyDescent="0.25"/>
    <row r="865" customFormat="1" ht="15.75" customHeight="1" x14ac:dyDescent="0.25"/>
    <row r="866" customFormat="1" ht="15.75" customHeight="1" x14ac:dyDescent="0.25"/>
    <row r="867" customFormat="1" ht="15.75" customHeight="1" x14ac:dyDescent="0.25"/>
    <row r="868" customFormat="1" ht="15.75" customHeight="1" x14ac:dyDescent="0.25"/>
    <row r="869" customFormat="1" ht="15.75" customHeight="1" x14ac:dyDescent="0.25"/>
    <row r="870" customFormat="1" ht="15.75" customHeight="1" x14ac:dyDescent="0.25"/>
    <row r="871" customFormat="1" ht="15.75" customHeight="1" x14ac:dyDescent="0.25"/>
    <row r="872" customFormat="1" ht="15.75" customHeight="1" x14ac:dyDescent="0.25"/>
    <row r="873" customFormat="1" ht="15.75" customHeight="1" x14ac:dyDescent="0.25"/>
    <row r="874" customFormat="1" ht="15.75" customHeight="1" x14ac:dyDescent="0.25"/>
    <row r="875" customFormat="1" ht="15.75" customHeight="1" x14ac:dyDescent="0.25"/>
    <row r="876" customFormat="1" ht="15.75" customHeight="1" x14ac:dyDescent="0.25"/>
    <row r="877" customFormat="1" ht="15.75" customHeight="1" x14ac:dyDescent="0.25"/>
    <row r="878" customFormat="1" ht="15.75" customHeight="1" x14ac:dyDescent="0.25"/>
    <row r="879" customFormat="1" ht="15.75" customHeight="1" x14ac:dyDescent="0.25"/>
    <row r="880" customFormat="1" ht="15.75" customHeight="1" x14ac:dyDescent="0.25"/>
    <row r="881" customFormat="1" ht="15.75" customHeight="1" x14ac:dyDescent="0.25"/>
    <row r="882" customFormat="1" ht="15.75" customHeight="1" x14ac:dyDescent="0.25"/>
    <row r="883" customFormat="1" ht="15.75" customHeight="1" x14ac:dyDescent="0.25"/>
    <row r="884" customFormat="1" ht="15.75" customHeight="1" x14ac:dyDescent="0.25"/>
    <row r="885" customFormat="1" ht="15.75" customHeight="1" x14ac:dyDescent="0.25"/>
    <row r="886" customFormat="1" ht="15.75" customHeight="1" x14ac:dyDescent="0.25"/>
    <row r="887" customFormat="1" ht="15.75" customHeight="1" x14ac:dyDescent="0.25"/>
    <row r="888" customFormat="1" ht="15.75" customHeight="1" x14ac:dyDescent="0.25"/>
    <row r="889" customFormat="1" ht="15.75" customHeight="1" x14ac:dyDescent="0.25"/>
    <row r="890" customFormat="1" ht="15.75" customHeight="1" x14ac:dyDescent="0.25"/>
    <row r="891" customFormat="1" ht="15.75" customHeight="1" x14ac:dyDescent="0.25"/>
    <row r="892" customFormat="1" ht="15.75" customHeight="1" x14ac:dyDescent="0.25"/>
    <row r="893" customFormat="1" ht="15.75" customHeight="1" x14ac:dyDescent="0.25"/>
    <row r="894" customFormat="1" ht="15.75" customHeight="1" x14ac:dyDescent="0.25"/>
    <row r="895" customFormat="1" ht="15.75" customHeight="1" x14ac:dyDescent="0.25"/>
    <row r="896" customFormat="1" ht="15.75" customHeight="1" x14ac:dyDescent="0.25"/>
    <row r="897" customFormat="1" ht="15.75" customHeight="1" x14ac:dyDescent="0.25"/>
    <row r="898" customFormat="1" ht="15.75" customHeight="1" x14ac:dyDescent="0.25"/>
    <row r="899" customFormat="1" ht="15.75" customHeight="1" x14ac:dyDescent="0.25"/>
    <row r="900" customFormat="1" ht="15.75" customHeight="1" x14ac:dyDescent="0.25"/>
    <row r="901" customFormat="1" ht="15.75" customHeight="1" x14ac:dyDescent="0.25"/>
    <row r="902" customFormat="1" ht="15.75" customHeight="1" x14ac:dyDescent="0.25"/>
    <row r="903" customFormat="1" ht="15.75" customHeight="1" x14ac:dyDescent="0.25"/>
    <row r="904" customFormat="1" ht="15.75" customHeight="1" x14ac:dyDescent="0.25"/>
    <row r="905" customFormat="1" ht="15.75" customHeight="1" x14ac:dyDescent="0.25"/>
    <row r="906" customFormat="1" ht="15.75" customHeight="1" x14ac:dyDescent="0.25"/>
    <row r="907" customFormat="1" ht="15.75" customHeight="1" x14ac:dyDescent="0.25"/>
    <row r="908" customFormat="1" ht="15.75" customHeight="1" x14ac:dyDescent="0.25"/>
    <row r="909" customFormat="1" ht="15.75" customHeight="1" x14ac:dyDescent="0.25"/>
    <row r="910" customFormat="1" ht="15.75" customHeight="1" x14ac:dyDescent="0.25"/>
    <row r="911" customFormat="1" ht="15.75" customHeight="1" x14ac:dyDescent="0.25"/>
    <row r="912" customFormat="1" ht="15.75" customHeight="1" x14ac:dyDescent="0.25"/>
    <row r="913" customFormat="1" ht="15.75" customHeight="1" x14ac:dyDescent="0.25"/>
    <row r="914" customFormat="1" ht="15.75" customHeight="1" x14ac:dyDescent="0.25"/>
    <row r="915" customFormat="1" ht="15.75" customHeight="1" x14ac:dyDescent="0.25"/>
    <row r="916" customFormat="1" ht="15.75" customHeight="1" x14ac:dyDescent="0.25"/>
    <row r="917" customFormat="1" ht="15.75" customHeight="1" x14ac:dyDescent="0.25"/>
    <row r="918" customFormat="1" ht="15.75" customHeight="1" x14ac:dyDescent="0.25"/>
    <row r="919" customFormat="1" ht="15.75" customHeight="1" x14ac:dyDescent="0.25"/>
    <row r="920" customFormat="1" ht="15.75" customHeight="1" x14ac:dyDescent="0.25"/>
    <row r="921" customFormat="1" ht="15.75" customHeight="1" x14ac:dyDescent="0.25"/>
    <row r="922" customFormat="1" ht="15.75" customHeight="1" x14ac:dyDescent="0.25"/>
    <row r="923" customFormat="1" ht="15.75" customHeight="1" x14ac:dyDescent="0.25"/>
    <row r="924" customFormat="1" ht="15.75" customHeight="1" x14ac:dyDescent="0.25"/>
    <row r="925" customFormat="1" ht="15.75" customHeight="1" x14ac:dyDescent="0.25"/>
    <row r="926" customFormat="1" ht="15.75" customHeight="1" x14ac:dyDescent="0.25"/>
    <row r="927" customFormat="1" ht="15.75" customHeight="1" x14ac:dyDescent="0.25"/>
    <row r="928" customFormat="1" ht="15.75" customHeight="1" x14ac:dyDescent="0.25"/>
    <row r="929" customFormat="1" ht="15.75" customHeight="1" x14ac:dyDescent="0.25"/>
    <row r="930" customFormat="1" ht="15.75" customHeight="1" x14ac:dyDescent="0.25"/>
    <row r="931" customFormat="1" ht="15.75" customHeight="1" x14ac:dyDescent="0.25"/>
    <row r="932" customFormat="1" ht="15.75" customHeight="1" x14ac:dyDescent="0.25"/>
    <row r="933" customFormat="1" ht="15.75" customHeight="1" x14ac:dyDescent="0.25"/>
    <row r="934" customFormat="1" ht="15.75" customHeight="1" x14ac:dyDescent="0.25"/>
    <row r="935" customFormat="1" ht="15.75" customHeight="1" x14ac:dyDescent="0.25"/>
    <row r="936" customFormat="1" ht="15.75" customHeight="1" x14ac:dyDescent="0.25"/>
    <row r="937" customFormat="1" ht="15.75" customHeight="1" x14ac:dyDescent="0.25"/>
    <row r="938" customFormat="1" ht="15.75" customHeight="1" x14ac:dyDescent="0.25"/>
    <row r="939" customFormat="1" ht="15.75" customHeight="1" x14ac:dyDescent="0.25"/>
    <row r="940" customFormat="1" ht="15.75" customHeight="1" x14ac:dyDescent="0.25"/>
    <row r="941" customFormat="1" ht="15.75" customHeight="1" x14ac:dyDescent="0.25"/>
    <row r="942" customFormat="1" ht="15.75" customHeight="1" x14ac:dyDescent="0.25"/>
    <row r="943" customFormat="1" ht="15.75" customHeight="1" x14ac:dyDescent="0.25"/>
    <row r="944" customFormat="1" ht="15.75" customHeight="1" x14ac:dyDescent="0.25"/>
    <row r="945" customFormat="1" ht="15.75" customHeight="1" x14ac:dyDescent="0.25"/>
    <row r="946" customFormat="1" ht="15.75" customHeight="1" x14ac:dyDescent="0.25"/>
    <row r="947" customFormat="1" ht="15.75" customHeight="1" x14ac:dyDescent="0.25"/>
    <row r="948" customFormat="1" ht="15.75" customHeight="1" x14ac:dyDescent="0.25"/>
    <row r="949" customFormat="1" ht="15.75" customHeight="1" x14ac:dyDescent="0.25"/>
    <row r="950" customFormat="1" ht="15.75" customHeight="1" x14ac:dyDescent="0.25"/>
    <row r="951" customFormat="1" ht="15.75" customHeight="1" x14ac:dyDescent="0.25"/>
    <row r="952" customFormat="1" ht="15.75" customHeight="1" x14ac:dyDescent="0.25"/>
    <row r="953" customFormat="1" ht="15.75" customHeight="1" x14ac:dyDescent="0.25"/>
    <row r="954" customFormat="1" ht="15.75" customHeight="1" x14ac:dyDescent="0.25"/>
    <row r="955" customFormat="1" ht="15.75" customHeight="1" x14ac:dyDescent="0.25"/>
    <row r="956" customFormat="1" ht="15.75" customHeight="1" x14ac:dyDescent="0.25"/>
    <row r="957" customFormat="1" ht="15.75" customHeight="1" x14ac:dyDescent="0.25"/>
    <row r="958" customFormat="1" ht="15.75" customHeight="1" x14ac:dyDescent="0.25"/>
    <row r="959" customFormat="1" ht="15.75" customHeight="1" x14ac:dyDescent="0.25"/>
    <row r="960" customFormat="1" ht="15.75" customHeight="1" x14ac:dyDescent="0.25"/>
    <row r="961" customFormat="1" ht="15.75" customHeight="1" x14ac:dyDescent="0.25"/>
    <row r="962" customFormat="1" ht="15.75" customHeight="1" x14ac:dyDescent="0.25"/>
    <row r="963" customFormat="1" ht="15.75" customHeight="1" x14ac:dyDescent="0.25"/>
    <row r="964" customFormat="1" ht="15.75" customHeight="1" x14ac:dyDescent="0.25"/>
    <row r="965" customFormat="1" ht="15.75" customHeight="1" x14ac:dyDescent="0.25"/>
    <row r="966" customFormat="1" ht="15.75" customHeight="1" x14ac:dyDescent="0.25"/>
    <row r="967" customFormat="1" ht="15.75" customHeight="1" x14ac:dyDescent="0.25"/>
    <row r="968" customFormat="1" ht="15.75" customHeight="1" x14ac:dyDescent="0.25"/>
    <row r="969" customFormat="1" ht="15.75" customHeight="1" x14ac:dyDescent="0.25"/>
    <row r="970" customFormat="1" ht="15.75" customHeight="1" x14ac:dyDescent="0.25"/>
    <row r="971" customFormat="1" ht="15.75" customHeight="1" x14ac:dyDescent="0.25"/>
    <row r="972" customFormat="1" ht="15.75" customHeight="1" x14ac:dyDescent="0.25"/>
    <row r="973" customFormat="1" ht="15.75" customHeight="1" x14ac:dyDescent="0.25"/>
    <row r="974" customFormat="1" ht="15.75" customHeight="1" x14ac:dyDescent="0.25"/>
    <row r="975" customFormat="1" ht="15.75" customHeight="1" x14ac:dyDescent="0.25"/>
    <row r="976" customFormat="1" ht="15.75" customHeight="1" x14ac:dyDescent="0.25"/>
    <row r="977" customFormat="1" ht="15.75" customHeight="1" x14ac:dyDescent="0.25"/>
    <row r="978" customFormat="1" ht="15.75" customHeight="1" x14ac:dyDescent="0.25"/>
    <row r="979" customFormat="1" ht="15.75" customHeight="1" x14ac:dyDescent="0.25"/>
    <row r="980" customFormat="1" ht="15.75" customHeight="1" x14ac:dyDescent="0.25"/>
    <row r="981" customFormat="1" ht="15.75" customHeight="1" x14ac:dyDescent="0.25"/>
    <row r="982" customFormat="1" ht="15.75" customHeight="1" x14ac:dyDescent="0.25"/>
    <row r="983" customFormat="1" ht="15.75" customHeight="1" x14ac:dyDescent="0.25"/>
    <row r="984" customFormat="1" ht="15.75" customHeight="1" x14ac:dyDescent="0.25"/>
    <row r="985" customFormat="1" ht="15.75" customHeight="1" x14ac:dyDescent="0.25"/>
    <row r="986" customFormat="1" ht="15.75" customHeight="1" x14ac:dyDescent="0.25"/>
    <row r="987" customFormat="1" ht="15.75" customHeight="1" x14ac:dyDescent="0.25"/>
    <row r="988" customFormat="1" ht="15.75" customHeight="1" x14ac:dyDescent="0.25"/>
    <row r="989" customFormat="1" ht="15.75" customHeight="1" x14ac:dyDescent="0.25"/>
    <row r="990" customFormat="1" ht="15.75" customHeight="1" x14ac:dyDescent="0.25"/>
    <row r="991" customFormat="1" ht="15" customHeight="1" x14ac:dyDescent="0.25"/>
    <row r="992" customFormat="1" ht="15" customHeight="1" x14ac:dyDescent="0.25"/>
    <row r="993" customFormat="1" ht="15" customHeight="1" x14ac:dyDescent="0.25"/>
    <row r="994" customFormat="1" ht="15" customHeight="1" x14ac:dyDescent="0.25"/>
    <row r="995" customFormat="1" ht="15" customHeight="1" x14ac:dyDescent="0.25"/>
    <row r="996" customFormat="1" ht="15" customHeight="1" x14ac:dyDescent="0.25"/>
    <row r="997" customFormat="1" ht="15" customHeight="1" x14ac:dyDescent="0.25"/>
    <row r="998" customFormat="1" ht="15" customHeight="1" x14ac:dyDescent="0.25"/>
    <row r="999" customFormat="1" ht="15" customHeight="1" x14ac:dyDescent="0.25"/>
    <row r="1000" customFormat="1" ht="15" customHeight="1" x14ac:dyDescent="0.25"/>
  </sheetData>
  <mergeCells count="46">
    <mergeCell ref="BN4:BO4"/>
    <mergeCell ref="C26:F26"/>
    <mergeCell ref="BN5:BO5"/>
    <mergeCell ref="C25:F25"/>
    <mergeCell ref="F5:H5"/>
    <mergeCell ref="I5:K5"/>
    <mergeCell ref="L5:N5"/>
    <mergeCell ref="O5:Q5"/>
    <mergeCell ref="R5:T5"/>
    <mergeCell ref="U5:W5"/>
    <mergeCell ref="X5:Z5"/>
    <mergeCell ref="AA5:AC5"/>
    <mergeCell ref="AJ4:AL4"/>
    <mergeCell ref="AY4:BA4"/>
    <mergeCell ref="BB4:BD4"/>
    <mergeCell ref="BE4:BG4"/>
    <mergeCell ref="A3:B3"/>
    <mergeCell ref="F1:AW1"/>
    <mergeCell ref="F4:H4"/>
    <mergeCell ref="AM4:AO4"/>
    <mergeCell ref="AP4:AR4"/>
    <mergeCell ref="AS4:AU4"/>
    <mergeCell ref="AV4:AX4"/>
    <mergeCell ref="I4:K4"/>
    <mergeCell ref="L4:N4"/>
    <mergeCell ref="O4:Q4"/>
    <mergeCell ref="R4:T4"/>
    <mergeCell ref="U4:W4"/>
    <mergeCell ref="X4:Z4"/>
    <mergeCell ref="AA4:AC4"/>
    <mergeCell ref="AD4:AF4"/>
    <mergeCell ref="AG4:AI4"/>
    <mergeCell ref="BH4:BJ4"/>
    <mergeCell ref="BK4:BM4"/>
    <mergeCell ref="AD5:AF5"/>
    <mergeCell ref="AG5:AI5"/>
    <mergeCell ref="AJ5:AL5"/>
    <mergeCell ref="AM5:AO5"/>
    <mergeCell ref="AP5:AR5"/>
    <mergeCell ref="BH5:BJ5"/>
    <mergeCell ref="BK5:BM5"/>
    <mergeCell ref="AS5:AU5"/>
    <mergeCell ref="AV5:AX5"/>
    <mergeCell ref="AY5:BA5"/>
    <mergeCell ref="BB5:BD5"/>
    <mergeCell ref="BE5:BG5"/>
  </mergeCells>
  <phoneticPr fontId="2" type="noConversion"/>
  <pageMargins left="0.7" right="0.7" top="0.75" bottom="0.75" header="0" footer="0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0C28F-C5FE-4168-9E4A-4D90F922771D}">
  <dimension ref="A1:BO990"/>
  <sheetViews>
    <sheetView showGridLines="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L12" sqref="L12"/>
    </sheetView>
  </sheetViews>
  <sheetFormatPr defaultColWidth="14.453125" defaultRowHeight="15" customHeight="1" x14ac:dyDescent="0.25"/>
  <cols>
    <col min="1" max="1" width="6" customWidth="1"/>
    <col min="2" max="2" width="15.7265625" customWidth="1"/>
    <col min="3" max="3" width="9.81640625" bestFit="1" customWidth="1"/>
    <col min="4" max="4" width="7.81640625" customWidth="1"/>
    <col min="5" max="6" width="6" customWidth="1"/>
    <col min="7" max="35" width="4.7265625" customWidth="1"/>
    <col min="36" max="36" width="9.453125" hidden="1" customWidth="1"/>
    <col min="37" max="57" width="4.7265625" hidden="1" customWidth="1"/>
    <col min="58" max="67" width="4.7265625" customWidth="1"/>
  </cols>
  <sheetData>
    <row r="1" spans="1:67" ht="25.5" customHeight="1" x14ac:dyDescent="0.25">
      <c r="A1" s="99" t="s">
        <v>157</v>
      </c>
      <c r="B1" s="99"/>
      <c r="C1" s="99" t="s">
        <v>91</v>
      </c>
      <c r="D1" s="99"/>
      <c r="E1" s="127">
        <f>H7+K7+N7+Q7+T7+W7+Z7+AC7+AF7+AI7+AL7+AO7+AR7+AU7+AX7+BA7+BD7+BG7+BJ7+BM7</f>
        <v>0</v>
      </c>
      <c r="F1" s="163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23"/>
      <c r="AY1" s="5"/>
    </row>
    <row r="2" spans="1:67" ht="21.65" customHeight="1" x14ac:dyDescent="0.3">
      <c r="A2" s="24"/>
      <c r="B2" s="25"/>
      <c r="C2" s="26" t="s">
        <v>1</v>
      </c>
      <c r="D2" s="27" t="s">
        <v>9</v>
      </c>
      <c r="E2" s="27" t="s">
        <v>10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</row>
    <row r="3" spans="1:67" ht="28.5" customHeight="1" thickBot="1" x14ac:dyDescent="0.3">
      <c r="A3" s="171" t="s">
        <v>60</v>
      </c>
      <c r="B3" s="171"/>
      <c r="C3" s="102">
        <f>IF(ISBLANK(F9),,(D3/(D3+E3)))</f>
        <v>0</v>
      </c>
      <c r="D3" s="101">
        <f>F7+I7+L7+O7+R7+U7+X7+AA7+AD7+AG7+AJ7+AM7+AP7+AS7+AV7+AY7+BB7+BE7+BH7+BK7</f>
        <v>0</v>
      </c>
      <c r="E3" s="101">
        <f>G7+J7+M7+P7+S7+V7+Y7+AB7+AE7+AH7+AK7+AN7+AQ7+AT7+AW7+AZ7+BC7+BF7+BI7+BL7</f>
        <v>0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5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</row>
    <row r="4" spans="1:67" ht="14.5" thickTop="1" x14ac:dyDescent="0.3">
      <c r="A4" s="29"/>
      <c r="B4" s="29"/>
      <c r="C4" s="30"/>
      <c r="D4" s="31"/>
      <c r="E4" s="32"/>
      <c r="F4" s="180" t="s">
        <v>61</v>
      </c>
      <c r="G4" s="181"/>
      <c r="H4" s="182"/>
      <c r="I4" s="180" t="s">
        <v>62</v>
      </c>
      <c r="J4" s="181"/>
      <c r="K4" s="182"/>
      <c r="L4" s="180" t="s">
        <v>63</v>
      </c>
      <c r="M4" s="181"/>
      <c r="N4" s="182"/>
      <c r="O4" s="180" t="s">
        <v>64</v>
      </c>
      <c r="P4" s="181"/>
      <c r="Q4" s="182"/>
      <c r="R4" s="180" t="s">
        <v>65</v>
      </c>
      <c r="S4" s="181"/>
      <c r="T4" s="182"/>
      <c r="U4" s="180" t="s">
        <v>66</v>
      </c>
      <c r="V4" s="181"/>
      <c r="W4" s="182"/>
      <c r="X4" s="180" t="s">
        <v>67</v>
      </c>
      <c r="Y4" s="181"/>
      <c r="Z4" s="182"/>
      <c r="AA4" s="180" t="s">
        <v>68</v>
      </c>
      <c r="AB4" s="181"/>
      <c r="AC4" s="182"/>
      <c r="AD4" s="180" t="s">
        <v>69</v>
      </c>
      <c r="AE4" s="181"/>
      <c r="AF4" s="182"/>
      <c r="AG4" s="180" t="s">
        <v>70</v>
      </c>
      <c r="AH4" s="181"/>
      <c r="AI4" s="182"/>
      <c r="AJ4" s="180" t="s">
        <v>71</v>
      </c>
      <c r="AK4" s="181"/>
      <c r="AL4" s="182"/>
      <c r="AM4" s="180" t="s">
        <v>72</v>
      </c>
      <c r="AN4" s="181"/>
      <c r="AO4" s="182"/>
      <c r="AP4" s="180" t="s">
        <v>73</v>
      </c>
      <c r="AQ4" s="181"/>
      <c r="AR4" s="182"/>
      <c r="AS4" s="180" t="s">
        <v>74</v>
      </c>
      <c r="AT4" s="181"/>
      <c r="AU4" s="182"/>
      <c r="AV4" s="180" t="s">
        <v>75</v>
      </c>
      <c r="AW4" s="181"/>
      <c r="AX4" s="182"/>
      <c r="AY4" s="180" t="s">
        <v>76</v>
      </c>
      <c r="AZ4" s="181"/>
      <c r="BA4" s="182"/>
      <c r="BB4" s="180" t="s">
        <v>77</v>
      </c>
      <c r="BC4" s="181"/>
      <c r="BD4" s="182"/>
      <c r="BE4" s="180" t="s">
        <v>78</v>
      </c>
      <c r="BF4" s="181"/>
      <c r="BG4" s="182"/>
      <c r="BH4" s="180" t="s">
        <v>79</v>
      </c>
      <c r="BI4" s="181"/>
      <c r="BJ4" s="182"/>
      <c r="BK4" s="180" t="s">
        <v>80</v>
      </c>
      <c r="BL4" s="181"/>
      <c r="BM4" s="182"/>
      <c r="BN4" s="183" t="s">
        <v>80</v>
      </c>
      <c r="BO4" s="184"/>
    </row>
    <row r="5" spans="1:67" ht="12.75" customHeight="1" x14ac:dyDescent="0.25">
      <c r="A5" s="29"/>
      <c r="B5" s="29"/>
      <c r="C5" s="30"/>
      <c r="D5" s="31"/>
      <c r="E5" s="32"/>
      <c r="F5" s="178">
        <f>Standings!G3</f>
        <v>45048</v>
      </c>
      <c r="G5" s="169"/>
      <c r="H5" s="179"/>
      <c r="I5" s="178">
        <f>Standings!I3</f>
        <v>45055</v>
      </c>
      <c r="J5" s="169"/>
      <c r="K5" s="179"/>
      <c r="L5" s="178">
        <f>Standings!K3</f>
        <v>45062</v>
      </c>
      <c r="M5" s="169"/>
      <c r="N5" s="179"/>
      <c r="O5" s="178">
        <f>Standings!M3</f>
        <v>45069</v>
      </c>
      <c r="P5" s="169"/>
      <c r="Q5" s="179"/>
      <c r="R5" s="178">
        <f>Standings!O3</f>
        <v>45076</v>
      </c>
      <c r="S5" s="169"/>
      <c r="T5" s="179"/>
      <c r="U5" s="178">
        <f>Standings!Q3</f>
        <v>45083</v>
      </c>
      <c r="V5" s="169"/>
      <c r="W5" s="179"/>
      <c r="X5" s="178">
        <f>Standings!S3</f>
        <v>45090</v>
      </c>
      <c r="Y5" s="169"/>
      <c r="Z5" s="179"/>
      <c r="AA5" s="178">
        <f>Standings!U3</f>
        <v>45097</v>
      </c>
      <c r="AB5" s="169"/>
      <c r="AC5" s="179"/>
      <c r="AD5" s="178">
        <f>Standings!W3</f>
        <v>45104</v>
      </c>
      <c r="AE5" s="169"/>
      <c r="AF5" s="179"/>
      <c r="AG5" s="178">
        <f>Standings!Y3</f>
        <v>45118</v>
      </c>
      <c r="AH5" s="169"/>
      <c r="AI5" s="179"/>
      <c r="AJ5" s="178">
        <f>Standings!AA3</f>
        <v>45125</v>
      </c>
      <c r="AK5" s="169"/>
      <c r="AL5" s="179"/>
      <c r="AM5" s="178">
        <f>Standings!AC3</f>
        <v>45132</v>
      </c>
      <c r="AN5" s="169"/>
      <c r="AO5" s="179"/>
      <c r="AP5" s="178">
        <f>Standings!AE3</f>
        <v>45139</v>
      </c>
      <c r="AQ5" s="169"/>
      <c r="AR5" s="179"/>
      <c r="AS5" s="178">
        <f>Standings!AG3</f>
        <v>45146</v>
      </c>
      <c r="AT5" s="169"/>
      <c r="AU5" s="179"/>
      <c r="AV5" s="178">
        <f>Standings!AI3</f>
        <v>45153</v>
      </c>
      <c r="AW5" s="169"/>
      <c r="AX5" s="179"/>
      <c r="AY5" s="178">
        <f>Standings!AK3</f>
        <v>45160</v>
      </c>
      <c r="AZ5" s="169"/>
      <c r="BA5" s="179"/>
      <c r="BB5" s="178">
        <f>Standings!AM3</f>
        <v>45167</v>
      </c>
      <c r="BC5" s="169"/>
      <c r="BD5" s="179"/>
      <c r="BE5" s="178">
        <f>Standings!AO3</f>
        <v>45174</v>
      </c>
      <c r="BF5" s="169"/>
      <c r="BG5" s="179"/>
      <c r="BH5" s="178">
        <f>Standings!AQ3</f>
        <v>45181</v>
      </c>
      <c r="BI5" s="169"/>
      <c r="BJ5" s="179"/>
      <c r="BK5" s="178">
        <f>Standings!AS3</f>
        <v>45188</v>
      </c>
      <c r="BL5" s="169"/>
      <c r="BM5" s="179"/>
      <c r="BN5" s="185">
        <f>Standings!AS3</f>
        <v>45188</v>
      </c>
      <c r="BO5" s="186"/>
    </row>
    <row r="6" spans="1:67" ht="12.75" customHeight="1" x14ac:dyDescent="0.3">
      <c r="A6" s="24"/>
      <c r="B6" s="24"/>
      <c r="C6" s="25"/>
      <c r="D6" s="28"/>
      <c r="E6" s="33"/>
      <c r="F6" s="107" t="s">
        <v>9</v>
      </c>
      <c r="G6" s="108" t="s">
        <v>10</v>
      </c>
      <c r="H6" s="108" t="s">
        <v>93</v>
      </c>
      <c r="I6" s="107" t="s">
        <v>9</v>
      </c>
      <c r="J6" s="108" t="s">
        <v>10</v>
      </c>
      <c r="K6" s="108" t="s">
        <v>93</v>
      </c>
      <c r="L6" s="107" t="s">
        <v>9</v>
      </c>
      <c r="M6" s="108" t="s">
        <v>10</v>
      </c>
      <c r="N6" s="108" t="s">
        <v>93</v>
      </c>
      <c r="O6" s="107" t="s">
        <v>9</v>
      </c>
      <c r="P6" s="108" t="s">
        <v>10</v>
      </c>
      <c r="Q6" s="108" t="s">
        <v>93</v>
      </c>
      <c r="R6" s="107" t="s">
        <v>9</v>
      </c>
      <c r="S6" s="108" t="s">
        <v>10</v>
      </c>
      <c r="T6" s="108" t="s">
        <v>93</v>
      </c>
      <c r="U6" s="107" t="s">
        <v>9</v>
      </c>
      <c r="V6" s="108" t="s">
        <v>10</v>
      </c>
      <c r="W6" s="108" t="s">
        <v>93</v>
      </c>
      <c r="X6" s="107" t="s">
        <v>9</v>
      </c>
      <c r="Y6" s="108" t="s">
        <v>10</v>
      </c>
      <c r="Z6" s="108" t="s">
        <v>93</v>
      </c>
      <c r="AA6" s="107" t="s">
        <v>9</v>
      </c>
      <c r="AB6" s="108" t="s">
        <v>10</v>
      </c>
      <c r="AC6" s="108" t="s">
        <v>93</v>
      </c>
      <c r="AD6" s="107" t="s">
        <v>9</v>
      </c>
      <c r="AE6" s="108" t="s">
        <v>10</v>
      </c>
      <c r="AF6" s="108" t="s">
        <v>93</v>
      </c>
      <c r="AG6" s="107" t="s">
        <v>9</v>
      </c>
      <c r="AH6" s="108" t="s">
        <v>10</v>
      </c>
      <c r="AI6" s="108" t="s">
        <v>93</v>
      </c>
      <c r="AJ6" s="107" t="s">
        <v>9</v>
      </c>
      <c r="AK6" s="108" t="s">
        <v>10</v>
      </c>
      <c r="AL6" s="108" t="s">
        <v>93</v>
      </c>
      <c r="AM6" s="107" t="s">
        <v>9</v>
      </c>
      <c r="AN6" s="108" t="s">
        <v>10</v>
      </c>
      <c r="AO6" s="108" t="s">
        <v>93</v>
      </c>
      <c r="AP6" s="107" t="s">
        <v>9</v>
      </c>
      <c r="AQ6" s="108" t="s">
        <v>10</v>
      </c>
      <c r="AR6" s="108" t="s">
        <v>93</v>
      </c>
      <c r="AS6" s="107" t="s">
        <v>9</v>
      </c>
      <c r="AT6" s="108" t="s">
        <v>10</v>
      </c>
      <c r="AU6" s="108" t="s">
        <v>93</v>
      </c>
      <c r="AV6" s="107" t="s">
        <v>9</v>
      </c>
      <c r="AW6" s="108" t="s">
        <v>10</v>
      </c>
      <c r="AX6" s="108" t="s">
        <v>93</v>
      </c>
      <c r="AY6" s="107" t="s">
        <v>9</v>
      </c>
      <c r="AZ6" s="108" t="s">
        <v>10</v>
      </c>
      <c r="BA6" s="108" t="s">
        <v>93</v>
      </c>
      <c r="BB6" s="107" t="s">
        <v>9</v>
      </c>
      <c r="BC6" s="108" t="s">
        <v>10</v>
      </c>
      <c r="BD6" s="108" t="s">
        <v>93</v>
      </c>
      <c r="BE6" s="107" t="s">
        <v>9</v>
      </c>
      <c r="BF6" s="108" t="s">
        <v>10</v>
      </c>
      <c r="BG6" s="108" t="s">
        <v>93</v>
      </c>
      <c r="BH6" s="107" t="s">
        <v>9</v>
      </c>
      <c r="BI6" s="108" t="s">
        <v>10</v>
      </c>
      <c r="BJ6" s="108" t="s">
        <v>93</v>
      </c>
      <c r="BK6" s="107" t="s">
        <v>9</v>
      </c>
      <c r="BL6" s="108" t="s">
        <v>10</v>
      </c>
      <c r="BM6" s="108" t="s">
        <v>93</v>
      </c>
      <c r="BN6" s="35" t="s">
        <v>9</v>
      </c>
      <c r="BO6" s="37" t="s">
        <v>10</v>
      </c>
    </row>
    <row r="7" spans="1:67" ht="12.75" customHeight="1" x14ac:dyDescent="0.3">
      <c r="A7" s="14"/>
      <c r="B7" s="14"/>
      <c r="C7" s="25"/>
      <c r="D7" s="28"/>
      <c r="E7" s="28"/>
      <c r="F7" s="107">
        <f>SUM(F8:F23)</f>
        <v>0</v>
      </c>
      <c r="G7" s="108">
        <f>SUM(G8:G23)</f>
        <v>0</v>
      </c>
      <c r="H7" s="108">
        <f>IF(F7=10,"1",IF(F7&gt;=10,"2",0))</f>
        <v>0</v>
      </c>
      <c r="I7" s="107">
        <f>SUM(I8:I23)</f>
        <v>0</v>
      </c>
      <c r="J7" s="108">
        <f>SUM(J8:J23)</f>
        <v>0</v>
      </c>
      <c r="K7" s="108">
        <f>IF(I7=10,"1",IF(I7&gt;=10,"2",0))</f>
        <v>0</v>
      </c>
      <c r="L7" s="107">
        <f>SUM(L8:L23)</f>
        <v>0</v>
      </c>
      <c r="M7" s="108">
        <f>SUM(M8:M23)</f>
        <v>0</v>
      </c>
      <c r="N7" s="108">
        <f>IF(L7=10,"1",IF(L7&gt;=10,"2",0))</f>
        <v>0</v>
      </c>
      <c r="O7" s="107">
        <f>SUM(O8:O23)</f>
        <v>0</v>
      </c>
      <c r="P7" s="108">
        <f>SUM(P8:P23)</f>
        <v>0</v>
      </c>
      <c r="Q7" s="108">
        <f>IF(O7=10,"1",IF(O7&gt;=10,"2",0))</f>
        <v>0</v>
      </c>
      <c r="R7" s="107">
        <f>SUM(R8:R23)</f>
        <v>0</v>
      </c>
      <c r="S7" s="108">
        <f>SUM(S8:S23)</f>
        <v>0</v>
      </c>
      <c r="T7" s="108">
        <f>IF(R7=10,"1",IF(R7&gt;=10,"2",0))</f>
        <v>0</v>
      </c>
      <c r="U7" s="107">
        <f>SUM(U8:U23)</f>
        <v>0</v>
      </c>
      <c r="V7" s="108">
        <f>SUM(V8:V23)</f>
        <v>0</v>
      </c>
      <c r="W7" s="108">
        <f>IF(U7=10,"1",IF(U7&gt;=10,"2",0))</f>
        <v>0</v>
      </c>
      <c r="X7" s="107">
        <f>SUM(X8:X23)</f>
        <v>0</v>
      </c>
      <c r="Y7" s="108">
        <f>SUM(Y8:Y23)</f>
        <v>0</v>
      </c>
      <c r="Z7" s="108">
        <f>IF(X7=10,"1",IF(X7&gt;=10,"2",0))</f>
        <v>0</v>
      </c>
      <c r="AA7" s="107">
        <f>SUM(AA8:AA23)</f>
        <v>0</v>
      </c>
      <c r="AB7" s="108">
        <f>SUM(AB8:AB23)</f>
        <v>0</v>
      </c>
      <c r="AC7" s="108">
        <f>IF(AA7=10,"1",IF(AA7&gt;=10,"2",0))</f>
        <v>0</v>
      </c>
      <c r="AD7" s="107">
        <f>SUM(AD8:AD23)</f>
        <v>0</v>
      </c>
      <c r="AE7" s="108">
        <f>SUM(AE8:AE23)</f>
        <v>0</v>
      </c>
      <c r="AF7" s="108">
        <f>IF(AD7=10,"1",IF(AD7&gt;=10,"2",0))</f>
        <v>0</v>
      </c>
      <c r="AG7" s="107">
        <f>SUM(AG8:AG23)</f>
        <v>0</v>
      </c>
      <c r="AH7" s="108">
        <f>SUM(AH8:AH23)</f>
        <v>0</v>
      </c>
      <c r="AI7" s="108">
        <f>IF(AG7=10,"1",IF(AG7&gt;=10,"2",0))</f>
        <v>0</v>
      </c>
      <c r="AJ7" s="107">
        <f>SUM(AJ8:AJ23)</f>
        <v>0</v>
      </c>
      <c r="AK7" s="108">
        <f>SUM(AK8:AK23)</f>
        <v>0</v>
      </c>
      <c r="AL7" s="108">
        <f>IF(AJ7=10,"1",IF(AJ7&gt;=10,"2",0))</f>
        <v>0</v>
      </c>
      <c r="AM7" s="107">
        <f>SUM(AM8:AM23)</f>
        <v>0</v>
      </c>
      <c r="AN7" s="108">
        <f>SUM(AN8:AN23)</f>
        <v>0</v>
      </c>
      <c r="AO7" s="108">
        <f>IF(AM7=10,"1",IF(AM7&gt;=10,"2",0))</f>
        <v>0</v>
      </c>
      <c r="AP7" s="107">
        <f>SUM(AP8:AP23)</f>
        <v>0</v>
      </c>
      <c r="AQ7" s="108">
        <f>SUM(AQ8:AQ23)</f>
        <v>0</v>
      </c>
      <c r="AR7" s="108">
        <f>IF(AP7=10,"1",IF(AP7&gt;=10,"2",0))</f>
        <v>0</v>
      </c>
      <c r="AS7" s="107">
        <f>SUM(AS8:AS23)</f>
        <v>0</v>
      </c>
      <c r="AT7" s="108">
        <f>SUM(AT8:AT23)</f>
        <v>0</v>
      </c>
      <c r="AU7" s="108">
        <f>IF(AS7=10,"1",IF(AS7&gt;=10,"2",0))</f>
        <v>0</v>
      </c>
      <c r="AV7" s="107">
        <f>SUM(AV8:AV23)</f>
        <v>0</v>
      </c>
      <c r="AW7" s="108">
        <f>SUM(AW8:AW23)</f>
        <v>0</v>
      </c>
      <c r="AX7" s="108">
        <f>IF(AV7=10,"1",IF(AV7&gt;=10,"2",0))</f>
        <v>0</v>
      </c>
      <c r="AY7" s="107">
        <f>SUM(AY8:AY23)</f>
        <v>0</v>
      </c>
      <c r="AZ7" s="108">
        <f>SUM(AZ8:AZ23)</f>
        <v>0</v>
      </c>
      <c r="BA7" s="108">
        <f>IF(AY7=10,"1",IF(AY7&gt;=10,"2",0))</f>
        <v>0</v>
      </c>
      <c r="BB7" s="107">
        <f>SUM(BB8:BB23)</f>
        <v>0</v>
      </c>
      <c r="BC7" s="108">
        <f>SUM(BC8:BC23)</f>
        <v>0</v>
      </c>
      <c r="BD7" s="108">
        <f>IF(BB7=10,"1",IF(BB7&gt;=10,"2",0))</f>
        <v>0</v>
      </c>
      <c r="BE7" s="107">
        <f>SUM(BE8:BE23)</f>
        <v>0</v>
      </c>
      <c r="BF7" s="108">
        <f>SUM(BF8:BF23)</f>
        <v>0</v>
      </c>
      <c r="BG7" s="108">
        <f>IF(BE7=10,"1",IF(BE7&gt;=10,"2",0))</f>
        <v>0</v>
      </c>
      <c r="BH7" s="107">
        <f>SUM(BH8:BH23)</f>
        <v>0</v>
      </c>
      <c r="BI7" s="108">
        <f>SUM(BI8:BI23)</f>
        <v>0</v>
      </c>
      <c r="BJ7" s="108">
        <f>IF(BH7=10,"1",IF(BH7&gt;=10,"2",0))</f>
        <v>0</v>
      </c>
      <c r="BK7" s="107">
        <f>SUM(BK8:BK23)</f>
        <v>0</v>
      </c>
      <c r="BL7" s="108">
        <f>SUM(BL8:BL23)</f>
        <v>0</v>
      </c>
      <c r="BM7" s="108">
        <f>IF(BK7=10,"1",IF(BK7&gt;=10,"2",0))</f>
        <v>0</v>
      </c>
      <c r="BN7" s="35">
        <f t="shared" ref="BN7:BO7" si="0">SUM(BN8:BN23)</f>
        <v>0</v>
      </c>
      <c r="BO7" s="37">
        <f t="shared" si="0"/>
        <v>0</v>
      </c>
    </row>
    <row r="8" spans="1:67" ht="12.75" customHeight="1" x14ac:dyDescent="0.3">
      <c r="A8" s="103" t="s">
        <v>3</v>
      </c>
      <c r="B8" s="104" t="s">
        <v>0</v>
      </c>
      <c r="C8" s="105" t="s">
        <v>83</v>
      </c>
      <c r="D8" s="106" t="s">
        <v>9</v>
      </c>
      <c r="E8" s="106" t="s">
        <v>10</v>
      </c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39"/>
      <c r="BO8" s="40"/>
    </row>
    <row r="9" spans="1:67" ht="12.75" customHeight="1" x14ac:dyDescent="0.25">
      <c r="A9" s="112">
        <f>IF(20-SUM(D9:E9)&lt;0,0,20-(SUM(D9:E9)))</f>
        <v>20</v>
      </c>
      <c r="B9" s="46" t="s">
        <v>99</v>
      </c>
      <c r="C9" s="113" t="e">
        <f>IF(ISBLANK(D$3),,(D9/(D9+E9)))</f>
        <v>#DIV/0!</v>
      </c>
      <c r="D9" s="114">
        <f t="shared" ref="D9:E23" si="1">F9+I9+L9+O9+R9+U9+X9+AA9+AD9+AG9+AJ9+AM9+AP9+AS9+AV9+AY9+BB9+BE9+BH9+BK9</f>
        <v>0</v>
      </c>
      <c r="E9" s="114">
        <f t="shared" si="1"/>
        <v>0</v>
      </c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36"/>
      <c r="BO9" s="38"/>
    </row>
    <row r="10" spans="1:67" ht="12.75" customHeight="1" x14ac:dyDescent="0.25">
      <c r="A10" s="112">
        <f t="shared" ref="A10:A23" si="2">IF(20-SUM(D10:E10)&lt;0,0,20-(SUM(D10:E10)))</f>
        <v>20</v>
      </c>
      <c r="B10" s="46" t="s">
        <v>131</v>
      </c>
      <c r="C10" s="113" t="e">
        <f t="shared" ref="C10:C23" si="3">IF(ISBLANK(D$3),,(D10/(D10+E10)))</f>
        <v>#DIV/0!</v>
      </c>
      <c r="D10" s="114">
        <f t="shared" si="1"/>
        <v>0</v>
      </c>
      <c r="E10" s="114">
        <f t="shared" si="1"/>
        <v>0</v>
      </c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1"/>
      <c r="AI10" s="111"/>
      <c r="AJ10" s="111"/>
      <c r="AK10" s="111"/>
      <c r="AL10" s="111"/>
      <c r="AM10" s="111"/>
      <c r="AN10" s="111"/>
      <c r="AO10" s="111"/>
      <c r="AP10" s="111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36"/>
      <c r="BO10" s="38"/>
    </row>
    <row r="11" spans="1:67" ht="12.75" customHeight="1" x14ac:dyDescent="0.25">
      <c r="A11" s="112">
        <f t="shared" si="2"/>
        <v>20</v>
      </c>
      <c r="B11" s="46" t="s">
        <v>132</v>
      </c>
      <c r="C11" s="113" t="e">
        <f t="shared" si="3"/>
        <v>#DIV/0!</v>
      </c>
      <c r="D11" s="114">
        <f t="shared" si="1"/>
        <v>0</v>
      </c>
      <c r="E11" s="114">
        <f t="shared" si="1"/>
        <v>0</v>
      </c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1"/>
      <c r="AI11" s="111"/>
      <c r="AJ11" s="111"/>
      <c r="AK11" s="111"/>
      <c r="AL11" s="111"/>
      <c r="AM11" s="111"/>
      <c r="AN11" s="111"/>
      <c r="AO11" s="111"/>
      <c r="AP11" s="111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36"/>
      <c r="BO11" s="38"/>
    </row>
    <row r="12" spans="1:67" ht="12.75" customHeight="1" x14ac:dyDescent="0.25">
      <c r="A12" s="112">
        <f t="shared" si="2"/>
        <v>20</v>
      </c>
      <c r="B12" s="46" t="s">
        <v>133</v>
      </c>
      <c r="C12" s="113" t="e">
        <f t="shared" si="3"/>
        <v>#DIV/0!</v>
      </c>
      <c r="D12" s="114">
        <f t="shared" si="1"/>
        <v>0</v>
      </c>
      <c r="E12" s="114">
        <f t="shared" si="1"/>
        <v>0</v>
      </c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36"/>
      <c r="BO12" s="38"/>
    </row>
    <row r="13" spans="1:67" ht="12.75" customHeight="1" x14ac:dyDescent="0.25">
      <c r="A13" s="112">
        <f t="shared" si="2"/>
        <v>20</v>
      </c>
      <c r="B13" s="46" t="s">
        <v>145</v>
      </c>
      <c r="C13" s="113" t="e">
        <f t="shared" si="3"/>
        <v>#DIV/0!</v>
      </c>
      <c r="D13" s="114">
        <f t="shared" si="1"/>
        <v>0</v>
      </c>
      <c r="E13" s="114">
        <f t="shared" si="1"/>
        <v>0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1"/>
      <c r="AI13" s="111"/>
      <c r="AJ13" s="111"/>
      <c r="AK13" s="111"/>
      <c r="AL13" s="111"/>
      <c r="AM13" s="111"/>
      <c r="AN13" s="111"/>
      <c r="AO13" s="111"/>
      <c r="AP13" s="111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36"/>
      <c r="BO13" s="38"/>
    </row>
    <row r="14" spans="1:67" ht="12.75" customHeight="1" x14ac:dyDescent="0.25">
      <c r="A14" s="112">
        <f t="shared" si="2"/>
        <v>20</v>
      </c>
      <c r="B14" s="46" t="s">
        <v>146</v>
      </c>
      <c r="C14" s="113" t="e">
        <f t="shared" si="3"/>
        <v>#DIV/0!</v>
      </c>
      <c r="D14" s="114">
        <f t="shared" si="1"/>
        <v>0</v>
      </c>
      <c r="E14" s="114">
        <f t="shared" si="1"/>
        <v>0</v>
      </c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1"/>
      <c r="AO14" s="111"/>
      <c r="AP14" s="111"/>
      <c r="AQ14" s="111"/>
      <c r="AR14" s="111"/>
      <c r="AS14" s="111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36"/>
      <c r="BO14" s="38"/>
    </row>
    <row r="15" spans="1:67" ht="12.75" customHeight="1" x14ac:dyDescent="0.25">
      <c r="A15" s="112">
        <f t="shared" si="2"/>
        <v>20</v>
      </c>
      <c r="B15" s="46" t="s">
        <v>147</v>
      </c>
      <c r="C15" s="113" t="e">
        <f t="shared" si="3"/>
        <v>#DIV/0!</v>
      </c>
      <c r="D15" s="114">
        <f t="shared" si="1"/>
        <v>0</v>
      </c>
      <c r="E15" s="114">
        <f t="shared" si="1"/>
        <v>0</v>
      </c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1"/>
      <c r="AO15" s="111"/>
      <c r="AP15" s="111"/>
      <c r="AQ15" s="111"/>
      <c r="AR15" s="111"/>
      <c r="AS15" s="111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36"/>
      <c r="BO15" s="38"/>
    </row>
    <row r="16" spans="1:67" ht="12.75" customHeight="1" x14ac:dyDescent="0.25">
      <c r="A16" s="112">
        <f t="shared" ref="A16" si="4">IF(20-SUM(D16:E16)&lt;0,0,20-(SUM(D16:E16)))</f>
        <v>20</v>
      </c>
      <c r="B16" s="46" t="s">
        <v>148</v>
      </c>
      <c r="C16" s="113" t="e">
        <f t="shared" si="3"/>
        <v>#DIV/0!</v>
      </c>
      <c r="D16" s="114">
        <f t="shared" si="1"/>
        <v>0</v>
      </c>
      <c r="E16" s="114">
        <f t="shared" si="1"/>
        <v>0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1"/>
      <c r="AO16" s="111"/>
      <c r="AP16" s="111"/>
      <c r="AQ16" s="111"/>
      <c r="AR16" s="111"/>
      <c r="AS16" s="111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36"/>
      <c r="BO16" s="38"/>
    </row>
    <row r="17" spans="1:67" ht="12.75" customHeight="1" x14ac:dyDescent="0.25">
      <c r="A17" s="112">
        <f t="shared" si="2"/>
        <v>20</v>
      </c>
      <c r="B17" s="46" t="s">
        <v>149</v>
      </c>
      <c r="C17" s="113" t="e">
        <f t="shared" si="3"/>
        <v>#DIV/0!</v>
      </c>
      <c r="D17" s="114">
        <f t="shared" si="1"/>
        <v>0</v>
      </c>
      <c r="E17" s="114">
        <f t="shared" si="1"/>
        <v>0</v>
      </c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1"/>
      <c r="AO17" s="111"/>
      <c r="AP17" s="111"/>
      <c r="AQ17" s="111"/>
      <c r="AR17" s="111"/>
      <c r="AS17" s="111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36"/>
      <c r="BO17" s="38"/>
    </row>
    <row r="18" spans="1:67" ht="12.75" customHeight="1" x14ac:dyDescent="0.25">
      <c r="A18" s="112">
        <f t="shared" si="2"/>
        <v>20</v>
      </c>
      <c r="B18" s="46" t="s">
        <v>150</v>
      </c>
      <c r="C18" s="113" t="e">
        <f t="shared" si="3"/>
        <v>#DIV/0!</v>
      </c>
      <c r="D18" s="114">
        <f t="shared" si="1"/>
        <v>0</v>
      </c>
      <c r="E18" s="114">
        <f t="shared" si="1"/>
        <v>0</v>
      </c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1"/>
      <c r="AR18" s="111"/>
      <c r="AS18" s="111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36"/>
      <c r="BO18" s="38"/>
    </row>
    <row r="19" spans="1:67" ht="12.75" customHeight="1" x14ac:dyDescent="0.25">
      <c r="A19" s="112">
        <f t="shared" si="2"/>
        <v>20</v>
      </c>
      <c r="B19" s="46" t="s">
        <v>151</v>
      </c>
      <c r="C19" s="113" t="e">
        <f t="shared" si="3"/>
        <v>#DIV/0!</v>
      </c>
      <c r="D19" s="114">
        <f t="shared" si="1"/>
        <v>0</v>
      </c>
      <c r="E19" s="114">
        <f t="shared" si="1"/>
        <v>0</v>
      </c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36"/>
      <c r="BO19" s="38"/>
    </row>
    <row r="20" spans="1:67" ht="12.75" customHeight="1" x14ac:dyDescent="0.25">
      <c r="A20" s="112">
        <f t="shared" si="2"/>
        <v>20</v>
      </c>
      <c r="B20" s="46" t="s">
        <v>152</v>
      </c>
      <c r="C20" s="113" t="e">
        <f t="shared" si="3"/>
        <v>#DIV/0!</v>
      </c>
      <c r="D20" s="114">
        <f t="shared" si="1"/>
        <v>0</v>
      </c>
      <c r="E20" s="114">
        <f t="shared" si="1"/>
        <v>0</v>
      </c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36"/>
      <c r="BO20" s="38"/>
    </row>
    <row r="21" spans="1:67" ht="12.75" customHeight="1" x14ac:dyDescent="0.25">
      <c r="A21" s="112">
        <f t="shared" si="2"/>
        <v>20</v>
      </c>
      <c r="B21" s="46" t="s">
        <v>153</v>
      </c>
      <c r="C21" s="113" t="e">
        <f t="shared" si="3"/>
        <v>#DIV/0!</v>
      </c>
      <c r="D21" s="114">
        <f t="shared" si="1"/>
        <v>0</v>
      </c>
      <c r="E21" s="114">
        <f t="shared" si="1"/>
        <v>0</v>
      </c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36"/>
      <c r="BO21" s="38"/>
    </row>
    <row r="22" spans="1:67" ht="12.75" customHeight="1" x14ac:dyDescent="0.25">
      <c r="A22" s="112">
        <f t="shared" si="2"/>
        <v>20</v>
      </c>
      <c r="B22" s="46" t="s">
        <v>154</v>
      </c>
      <c r="C22" s="113" t="e">
        <f t="shared" si="3"/>
        <v>#DIV/0!</v>
      </c>
      <c r="D22" s="114">
        <f t="shared" si="1"/>
        <v>0</v>
      </c>
      <c r="E22" s="114">
        <f t="shared" si="1"/>
        <v>0</v>
      </c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36"/>
      <c r="BO22" s="38"/>
    </row>
    <row r="23" spans="1:67" ht="12.75" customHeight="1" x14ac:dyDescent="0.25">
      <c r="A23" s="112">
        <f t="shared" si="2"/>
        <v>20</v>
      </c>
      <c r="B23" s="46" t="s">
        <v>155</v>
      </c>
      <c r="C23" s="113" t="e">
        <f t="shared" si="3"/>
        <v>#DIV/0!</v>
      </c>
      <c r="D23" s="114">
        <f t="shared" si="1"/>
        <v>0</v>
      </c>
      <c r="E23" s="114">
        <f t="shared" si="1"/>
        <v>0</v>
      </c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36"/>
      <c r="BO23" s="38"/>
    </row>
    <row r="24" spans="1:67" ht="12.75" customHeight="1" x14ac:dyDescent="0.25">
      <c r="A24" s="14"/>
      <c r="B24" s="14"/>
      <c r="D24" s="34"/>
      <c r="E24" s="14"/>
      <c r="F24" s="14"/>
      <c r="AV24" s="5"/>
      <c r="AW24" s="5"/>
      <c r="AX24" s="5"/>
      <c r="BB24" s="5"/>
      <c r="BC24" s="5"/>
      <c r="BD24" s="5"/>
      <c r="BE24" s="5"/>
    </row>
    <row r="25" spans="1:67" ht="12.5" x14ac:dyDescent="0.25">
      <c r="A25" s="14"/>
      <c r="B25" s="14"/>
      <c r="C25" s="172"/>
      <c r="D25" s="173"/>
      <c r="E25" s="173"/>
      <c r="F25" s="173"/>
    </row>
    <row r="26" spans="1:67" ht="12.75" customHeight="1" x14ac:dyDescent="0.25">
      <c r="A26" s="14"/>
      <c r="B26" s="14"/>
      <c r="C26" s="174"/>
      <c r="D26" s="173"/>
      <c r="E26" s="173"/>
      <c r="F26" s="173"/>
    </row>
    <row r="27" spans="1:67" ht="12.75" customHeight="1" x14ac:dyDescent="0.25">
      <c r="A27" s="14"/>
      <c r="B27" s="14"/>
      <c r="D27" s="34"/>
    </row>
    <row r="28" spans="1:67" ht="12.75" customHeight="1" x14ac:dyDescent="0.25">
      <c r="A28" s="14"/>
      <c r="B28" s="14"/>
      <c r="D28" s="34"/>
    </row>
    <row r="29" spans="1:67" ht="12.75" customHeight="1" x14ac:dyDescent="0.25">
      <c r="A29" s="14"/>
      <c r="B29" s="14"/>
      <c r="D29" s="34"/>
    </row>
    <row r="30" spans="1:67" ht="12.75" customHeight="1" x14ac:dyDescent="0.25">
      <c r="A30" s="14"/>
      <c r="B30" s="14"/>
      <c r="D30" s="34"/>
    </row>
    <row r="31" spans="1:67" ht="12.75" customHeight="1" x14ac:dyDescent="0.25">
      <c r="A31" s="14"/>
      <c r="B31" s="14"/>
      <c r="D31" s="34"/>
    </row>
    <row r="32" spans="1:67" ht="12.75" customHeight="1" x14ac:dyDescent="0.25">
      <c r="A32" s="14"/>
      <c r="B32" s="14"/>
      <c r="D32" s="34"/>
    </row>
    <row r="33" spans="1:4" ht="12.75" customHeight="1" x14ac:dyDescent="0.25">
      <c r="A33" s="14"/>
      <c r="B33" s="14"/>
      <c r="D33" s="34"/>
    </row>
    <row r="34" spans="1:4" ht="12.75" customHeight="1" x14ac:dyDescent="0.25">
      <c r="A34" s="14"/>
      <c r="B34" s="14"/>
      <c r="D34" s="34"/>
    </row>
    <row r="35" spans="1:4" ht="12.75" customHeight="1" x14ac:dyDescent="0.25">
      <c r="A35" s="14"/>
      <c r="B35" s="14"/>
      <c r="D35" s="34"/>
    </row>
    <row r="36" spans="1:4" ht="12.75" customHeight="1" x14ac:dyDescent="0.25">
      <c r="A36" s="14"/>
      <c r="B36" s="14"/>
      <c r="D36" s="34"/>
    </row>
    <row r="37" spans="1:4" ht="12.75" customHeight="1" x14ac:dyDescent="0.25">
      <c r="A37" s="14"/>
      <c r="B37" s="14"/>
      <c r="D37" s="34"/>
    </row>
    <row r="38" spans="1:4" ht="12.75" customHeight="1" x14ac:dyDescent="0.25">
      <c r="A38" s="14"/>
      <c r="B38" s="14"/>
      <c r="D38" s="34"/>
    </row>
    <row r="39" spans="1:4" ht="12.75" customHeight="1" x14ac:dyDescent="0.25">
      <c r="A39" s="14"/>
      <c r="B39" s="14"/>
      <c r="D39" s="34"/>
    </row>
    <row r="40" spans="1:4" ht="12.75" customHeight="1" x14ac:dyDescent="0.25">
      <c r="A40" s="14"/>
      <c r="B40" s="14"/>
      <c r="D40" s="34"/>
    </row>
    <row r="41" spans="1:4" ht="12.75" customHeight="1" x14ac:dyDescent="0.25">
      <c r="A41" s="14"/>
      <c r="B41" s="14"/>
      <c r="D41" s="34"/>
    </row>
    <row r="42" spans="1:4" ht="12.75" customHeight="1" x14ac:dyDescent="0.25">
      <c r="A42" s="14"/>
      <c r="B42" s="14"/>
      <c r="D42" s="34"/>
    </row>
    <row r="43" spans="1:4" ht="12.75" customHeight="1" x14ac:dyDescent="0.25">
      <c r="A43" s="14"/>
      <c r="B43" s="14"/>
      <c r="D43" s="34"/>
    </row>
    <row r="44" spans="1:4" ht="12.75" customHeight="1" x14ac:dyDescent="0.25">
      <c r="A44" s="14"/>
      <c r="B44" s="14"/>
      <c r="D44" s="34"/>
    </row>
    <row r="45" spans="1:4" ht="12.75" customHeight="1" x14ac:dyDescent="0.25">
      <c r="A45" s="14"/>
      <c r="B45" s="14"/>
      <c r="D45" s="34"/>
    </row>
    <row r="46" spans="1:4" ht="12.75" customHeight="1" x14ac:dyDescent="0.25">
      <c r="A46" s="14"/>
      <c r="B46" s="14"/>
      <c r="D46" s="34"/>
    </row>
    <row r="47" spans="1:4" ht="12.75" customHeight="1" x14ac:dyDescent="0.25">
      <c r="A47" s="14"/>
      <c r="B47" s="14"/>
      <c r="D47" s="34"/>
    </row>
    <row r="48" spans="1:4" ht="12.75" customHeight="1" x14ac:dyDescent="0.25">
      <c r="A48" s="14"/>
      <c r="B48" s="14"/>
      <c r="D48" s="34"/>
    </row>
    <row r="49" spans="1:4" ht="12.75" customHeight="1" x14ac:dyDescent="0.25">
      <c r="A49" s="14"/>
      <c r="B49" s="14"/>
      <c r="D49" s="34"/>
    </row>
    <row r="50" spans="1:4" ht="12.75" customHeight="1" x14ac:dyDescent="0.25">
      <c r="A50" s="14"/>
      <c r="B50" s="14"/>
      <c r="D50" s="34"/>
    </row>
    <row r="51" spans="1:4" ht="12.75" customHeight="1" x14ac:dyDescent="0.25">
      <c r="A51" s="14"/>
      <c r="B51" s="14"/>
      <c r="D51" s="34"/>
    </row>
    <row r="52" spans="1:4" ht="12.75" customHeight="1" x14ac:dyDescent="0.25">
      <c r="A52" s="14"/>
      <c r="B52" s="14"/>
      <c r="D52" s="34"/>
    </row>
    <row r="53" spans="1:4" ht="12.75" customHeight="1" x14ac:dyDescent="0.25">
      <c r="A53" s="14"/>
      <c r="B53" s="14"/>
      <c r="D53" s="34"/>
    </row>
    <row r="54" spans="1:4" ht="12.75" customHeight="1" x14ac:dyDescent="0.25">
      <c r="A54" s="14"/>
      <c r="B54" s="14"/>
      <c r="D54" s="34"/>
    </row>
    <row r="55" spans="1:4" ht="12.75" customHeight="1" x14ac:dyDescent="0.25">
      <c r="A55" s="14"/>
      <c r="B55" s="14"/>
      <c r="D55" s="34"/>
    </row>
    <row r="56" spans="1:4" ht="12.75" customHeight="1" x14ac:dyDescent="0.25">
      <c r="A56" s="14"/>
      <c r="B56" s="14"/>
      <c r="D56" s="34"/>
    </row>
    <row r="57" spans="1:4" ht="12.75" customHeight="1" x14ac:dyDescent="0.25">
      <c r="A57" s="14"/>
      <c r="B57" s="14"/>
      <c r="D57" s="34"/>
    </row>
    <row r="58" spans="1:4" ht="12.75" customHeight="1" x14ac:dyDescent="0.25">
      <c r="A58" s="14"/>
      <c r="B58" s="14"/>
      <c r="D58" s="34"/>
    </row>
    <row r="59" spans="1:4" ht="12.75" customHeight="1" x14ac:dyDescent="0.25">
      <c r="A59" s="14"/>
      <c r="B59" s="14"/>
      <c r="D59" s="34"/>
    </row>
    <row r="60" spans="1:4" ht="12.75" customHeight="1" x14ac:dyDescent="0.25">
      <c r="A60" s="14"/>
      <c r="B60" s="14"/>
      <c r="D60" s="34"/>
    </row>
    <row r="61" spans="1:4" ht="12.75" customHeight="1" x14ac:dyDescent="0.25">
      <c r="A61" s="14"/>
      <c r="B61" s="14"/>
      <c r="D61" s="34"/>
    </row>
    <row r="62" spans="1:4" ht="12.75" customHeight="1" x14ac:dyDescent="0.25">
      <c r="A62" s="14"/>
      <c r="B62" s="14"/>
      <c r="D62" s="34"/>
    </row>
    <row r="63" spans="1:4" ht="12.75" customHeight="1" x14ac:dyDescent="0.25">
      <c r="A63" s="14"/>
      <c r="B63" s="14"/>
      <c r="D63" s="34"/>
    </row>
    <row r="64" spans="1:4" ht="12.75" customHeight="1" x14ac:dyDescent="0.25">
      <c r="A64" s="14"/>
      <c r="B64" s="14"/>
      <c r="D64" s="34"/>
    </row>
    <row r="65" spans="1:4" ht="12.75" customHeight="1" x14ac:dyDescent="0.25">
      <c r="A65" s="14"/>
      <c r="B65" s="14"/>
      <c r="D65" s="34"/>
    </row>
    <row r="66" spans="1:4" ht="12.75" customHeight="1" x14ac:dyDescent="0.25">
      <c r="A66" s="14"/>
      <c r="B66" s="14"/>
      <c r="D66" s="34"/>
    </row>
    <row r="67" spans="1:4" ht="12.75" customHeight="1" x14ac:dyDescent="0.25">
      <c r="A67" s="14"/>
      <c r="B67" s="14"/>
      <c r="D67" s="34"/>
    </row>
    <row r="68" spans="1:4" ht="12.75" customHeight="1" x14ac:dyDescent="0.25">
      <c r="A68" s="14"/>
      <c r="B68" s="14"/>
      <c r="D68" s="34"/>
    </row>
    <row r="69" spans="1:4" ht="12.75" customHeight="1" x14ac:dyDescent="0.25">
      <c r="A69" s="14"/>
      <c r="B69" s="14"/>
      <c r="D69" s="34"/>
    </row>
    <row r="70" spans="1:4" ht="12.75" customHeight="1" x14ac:dyDescent="0.25">
      <c r="A70" s="14"/>
      <c r="B70" s="14"/>
      <c r="D70" s="34"/>
    </row>
    <row r="71" spans="1:4" ht="12.75" customHeight="1" x14ac:dyDescent="0.25">
      <c r="A71" s="14"/>
      <c r="B71" s="14"/>
      <c r="D71" s="34"/>
    </row>
    <row r="72" spans="1:4" ht="12.75" customHeight="1" x14ac:dyDescent="0.25">
      <c r="A72" s="14"/>
      <c r="B72" s="14"/>
      <c r="D72" s="34"/>
    </row>
    <row r="73" spans="1:4" ht="12.75" customHeight="1" x14ac:dyDescent="0.25">
      <c r="A73" s="14"/>
      <c r="B73" s="14"/>
      <c r="D73" s="34"/>
    </row>
    <row r="74" spans="1:4" ht="12.75" customHeight="1" x14ac:dyDescent="0.25">
      <c r="A74" s="14"/>
      <c r="B74" s="14"/>
      <c r="D74" s="34"/>
    </row>
    <row r="75" spans="1:4" ht="12.75" customHeight="1" x14ac:dyDescent="0.25">
      <c r="A75" s="14"/>
      <c r="B75" s="14"/>
      <c r="D75" s="34"/>
    </row>
    <row r="76" spans="1:4" ht="12.75" customHeight="1" x14ac:dyDescent="0.25">
      <c r="A76" s="14"/>
      <c r="B76" s="14"/>
      <c r="D76" s="34"/>
    </row>
    <row r="77" spans="1:4" ht="12.75" customHeight="1" x14ac:dyDescent="0.25">
      <c r="A77" s="14"/>
      <c r="B77" s="14"/>
      <c r="D77" s="34"/>
    </row>
    <row r="78" spans="1:4" ht="12.75" customHeight="1" x14ac:dyDescent="0.25">
      <c r="A78" s="14"/>
      <c r="B78" s="14"/>
      <c r="D78" s="34"/>
    </row>
    <row r="79" spans="1:4" ht="12.75" customHeight="1" x14ac:dyDescent="0.25">
      <c r="A79" s="14"/>
      <c r="B79" s="14"/>
      <c r="D79" s="34"/>
    </row>
    <row r="80" spans="1:4" ht="12.75" customHeight="1" x14ac:dyDescent="0.25">
      <c r="A80" s="14"/>
      <c r="B80" s="14"/>
      <c r="D80" s="34"/>
    </row>
    <row r="81" spans="1:4" ht="12.75" customHeight="1" x14ac:dyDescent="0.25">
      <c r="A81" s="14"/>
      <c r="B81" s="14"/>
      <c r="D81" s="34"/>
    </row>
    <row r="82" spans="1:4" ht="12.75" customHeight="1" x14ac:dyDescent="0.25">
      <c r="A82" s="14"/>
      <c r="B82" s="14"/>
      <c r="D82" s="34"/>
    </row>
    <row r="83" spans="1:4" ht="12.75" customHeight="1" x14ac:dyDescent="0.25">
      <c r="A83" s="14"/>
      <c r="B83" s="14"/>
      <c r="D83" s="34"/>
    </row>
    <row r="84" spans="1:4" ht="12.75" customHeight="1" x14ac:dyDescent="0.25">
      <c r="A84" s="14"/>
      <c r="B84" s="14"/>
      <c r="D84" s="34"/>
    </row>
    <row r="85" spans="1:4" ht="12.75" customHeight="1" x14ac:dyDescent="0.25">
      <c r="A85" s="14"/>
      <c r="B85" s="14"/>
      <c r="D85" s="34"/>
    </row>
    <row r="86" spans="1:4" ht="12.75" customHeight="1" x14ac:dyDescent="0.25">
      <c r="A86" s="14"/>
      <c r="B86" s="14"/>
      <c r="D86" s="34"/>
    </row>
    <row r="87" spans="1:4" ht="12.75" customHeight="1" x14ac:dyDescent="0.25">
      <c r="A87" s="14"/>
      <c r="B87" s="14"/>
      <c r="D87" s="34"/>
    </row>
    <row r="88" spans="1:4" ht="12.75" customHeight="1" x14ac:dyDescent="0.25">
      <c r="A88" s="14"/>
      <c r="B88" s="14"/>
      <c r="D88" s="34"/>
    </row>
    <row r="89" spans="1:4" ht="12.75" customHeight="1" x14ac:dyDescent="0.25">
      <c r="A89" s="14"/>
      <c r="B89" s="14"/>
      <c r="D89" s="34"/>
    </row>
    <row r="90" spans="1:4" ht="12.75" customHeight="1" x14ac:dyDescent="0.25">
      <c r="A90" s="14"/>
      <c r="B90" s="14"/>
      <c r="D90" s="34"/>
    </row>
    <row r="91" spans="1:4" ht="12.75" customHeight="1" x14ac:dyDescent="0.25">
      <c r="A91" s="14"/>
      <c r="B91" s="14"/>
      <c r="D91" s="34"/>
    </row>
    <row r="92" spans="1:4" ht="12.75" customHeight="1" x14ac:dyDescent="0.25">
      <c r="A92" s="14"/>
      <c r="B92" s="14"/>
      <c r="D92" s="34"/>
    </row>
    <row r="93" spans="1:4" ht="12.75" customHeight="1" x14ac:dyDescent="0.25">
      <c r="A93" s="14"/>
      <c r="B93" s="14"/>
      <c r="D93" s="34"/>
    </row>
    <row r="94" spans="1:4" ht="12.75" customHeight="1" x14ac:dyDescent="0.25">
      <c r="A94" s="14"/>
      <c r="B94" s="14"/>
      <c r="D94" s="34"/>
    </row>
    <row r="95" spans="1:4" ht="12.75" customHeight="1" x14ac:dyDescent="0.25">
      <c r="A95" s="14"/>
      <c r="B95" s="14"/>
      <c r="D95" s="34"/>
    </row>
    <row r="96" spans="1:4" ht="12.75" customHeight="1" x14ac:dyDescent="0.25">
      <c r="A96" s="14"/>
      <c r="B96" s="14"/>
      <c r="D96" s="34"/>
    </row>
    <row r="97" spans="1:4" ht="12.75" customHeight="1" x14ac:dyDescent="0.25">
      <c r="A97" s="14"/>
      <c r="B97" s="14"/>
      <c r="D97" s="34"/>
    </row>
    <row r="98" spans="1:4" ht="12.75" customHeight="1" x14ac:dyDescent="0.25">
      <c r="A98" s="14"/>
      <c r="B98" s="14"/>
      <c r="D98" s="34"/>
    </row>
    <row r="99" spans="1:4" ht="12.75" customHeight="1" x14ac:dyDescent="0.25">
      <c r="A99" s="14"/>
      <c r="B99" s="14"/>
      <c r="D99" s="34"/>
    </row>
    <row r="100" spans="1:4" ht="12.75" customHeight="1" x14ac:dyDescent="0.25">
      <c r="A100" s="14"/>
      <c r="B100" s="14"/>
      <c r="D100" s="34"/>
    </row>
    <row r="101" spans="1:4" ht="12.75" customHeight="1" x14ac:dyDescent="0.25">
      <c r="A101" s="14"/>
      <c r="B101" s="14"/>
      <c r="D101" s="34"/>
    </row>
    <row r="102" spans="1:4" ht="12.75" customHeight="1" x14ac:dyDescent="0.25">
      <c r="A102" s="14"/>
      <c r="B102" s="14"/>
      <c r="D102" s="34"/>
    </row>
    <row r="103" spans="1:4" ht="12.75" customHeight="1" x14ac:dyDescent="0.25">
      <c r="A103" s="14"/>
      <c r="B103" s="14"/>
      <c r="D103" s="34"/>
    </row>
    <row r="104" spans="1:4" ht="12.75" customHeight="1" x14ac:dyDescent="0.25">
      <c r="A104" s="14"/>
      <c r="B104" s="14"/>
      <c r="D104" s="34"/>
    </row>
    <row r="105" spans="1:4" ht="12.75" customHeight="1" x14ac:dyDescent="0.25">
      <c r="A105" s="14"/>
      <c r="B105" s="14"/>
      <c r="D105" s="34"/>
    </row>
    <row r="106" spans="1:4" ht="12.75" customHeight="1" x14ac:dyDescent="0.25">
      <c r="A106" s="14"/>
      <c r="B106" s="14"/>
      <c r="D106" s="34"/>
    </row>
    <row r="107" spans="1:4" ht="12.75" customHeight="1" x14ac:dyDescent="0.25">
      <c r="A107" s="14"/>
      <c r="B107" s="14"/>
      <c r="D107" s="34"/>
    </row>
    <row r="108" spans="1:4" ht="12.75" customHeight="1" x14ac:dyDescent="0.25">
      <c r="A108" s="14"/>
      <c r="B108" s="14"/>
      <c r="D108" s="34"/>
    </row>
    <row r="109" spans="1:4" ht="12.75" customHeight="1" x14ac:dyDescent="0.25">
      <c r="A109" s="14"/>
      <c r="B109" s="14"/>
      <c r="D109" s="34"/>
    </row>
    <row r="110" spans="1:4" ht="12.75" customHeight="1" x14ac:dyDescent="0.25">
      <c r="A110" s="14"/>
      <c r="B110" s="14"/>
      <c r="D110" s="34"/>
    </row>
    <row r="111" spans="1:4" ht="12.75" customHeight="1" x14ac:dyDescent="0.25">
      <c r="A111" s="14"/>
      <c r="B111" s="14"/>
      <c r="D111" s="34"/>
    </row>
    <row r="112" spans="1:4" ht="12.75" customHeight="1" x14ac:dyDescent="0.25">
      <c r="A112" s="14"/>
      <c r="B112" s="14"/>
      <c r="D112" s="34"/>
    </row>
    <row r="113" spans="1:4" ht="12.75" customHeight="1" x14ac:dyDescent="0.25">
      <c r="A113" s="14"/>
      <c r="B113" s="14"/>
      <c r="D113" s="34"/>
    </row>
    <row r="114" spans="1:4" ht="12.75" customHeight="1" x14ac:dyDescent="0.25">
      <c r="A114" s="14"/>
      <c r="B114" s="14"/>
      <c r="D114" s="34"/>
    </row>
    <row r="115" spans="1:4" ht="12.75" customHeight="1" x14ac:dyDescent="0.25">
      <c r="A115" s="14"/>
      <c r="B115" s="14"/>
      <c r="D115" s="34"/>
    </row>
    <row r="116" spans="1:4" ht="12.75" customHeight="1" x14ac:dyDescent="0.25">
      <c r="A116" s="14"/>
      <c r="B116" s="14"/>
      <c r="D116" s="34"/>
    </row>
    <row r="117" spans="1:4" ht="12.75" customHeight="1" x14ac:dyDescent="0.25">
      <c r="A117" s="14"/>
      <c r="B117" s="14"/>
      <c r="D117" s="34"/>
    </row>
    <row r="118" spans="1:4" ht="12.75" customHeight="1" x14ac:dyDescent="0.25">
      <c r="A118" s="14"/>
      <c r="B118" s="14"/>
      <c r="D118" s="34"/>
    </row>
    <row r="119" spans="1:4" ht="12.75" customHeight="1" x14ac:dyDescent="0.25">
      <c r="A119" s="14"/>
      <c r="B119" s="14"/>
      <c r="D119" s="34"/>
    </row>
    <row r="120" spans="1:4" ht="12.75" customHeight="1" x14ac:dyDescent="0.25">
      <c r="A120" s="14"/>
      <c r="B120" s="14"/>
      <c r="D120" s="34"/>
    </row>
    <row r="121" spans="1:4" ht="12.75" customHeight="1" x14ac:dyDescent="0.25">
      <c r="A121" s="14"/>
      <c r="B121" s="14"/>
      <c r="D121" s="34"/>
    </row>
    <row r="122" spans="1:4" ht="12.75" customHeight="1" x14ac:dyDescent="0.25">
      <c r="A122" s="14"/>
      <c r="B122" s="14"/>
      <c r="D122" s="34"/>
    </row>
    <row r="123" spans="1:4" ht="12.75" customHeight="1" x14ac:dyDescent="0.25">
      <c r="A123" s="14"/>
      <c r="B123" s="14"/>
      <c r="D123" s="34"/>
    </row>
    <row r="124" spans="1:4" ht="12.75" customHeight="1" x14ac:dyDescent="0.25">
      <c r="A124" s="14"/>
      <c r="B124" s="14"/>
      <c r="D124" s="34"/>
    </row>
    <row r="125" spans="1:4" ht="12.75" customHeight="1" x14ac:dyDescent="0.25">
      <c r="A125" s="14"/>
      <c r="B125" s="14"/>
      <c r="D125" s="34"/>
    </row>
    <row r="126" spans="1:4" ht="12.75" customHeight="1" x14ac:dyDescent="0.25">
      <c r="A126" s="14"/>
      <c r="B126" s="14"/>
      <c r="D126" s="34"/>
    </row>
    <row r="127" spans="1:4" ht="12.75" customHeight="1" x14ac:dyDescent="0.25">
      <c r="A127" s="14"/>
      <c r="B127" s="14"/>
      <c r="D127" s="34"/>
    </row>
    <row r="128" spans="1:4" ht="12.75" customHeight="1" x14ac:dyDescent="0.25">
      <c r="A128" s="14"/>
      <c r="B128" s="14"/>
      <c r="D128" s="34"/>
    </row>
    <row r="129" spans="1:4" ht="12.75" customHeight="1" x14ac:dyDescent="0.25">
      <c r="A129" s="14"/>
      <c r="B129" s="14"/>
      <c r="D129" s="34"/>
    </row>
    <row r="130" spans="1:4" ht="12.75" customHeight="1" x14ac:dyDescent="0.25">
      <c r="A130" s="14"/>
      <c r="B130" s="14"/>
      <c r="D130" s="34"/>
    </row>
    <row r="131" spans="1:4" ht="12.75" customHeight="1" x14ac:dyDescent="0.25">
      <c r="A131" s="14"/>
      <c r="B131" s="14"/>
      <c r="D131" s="34"/>
    </row>
    <row r="132" spans="1:4" ht="12.75" customHeight="1" x14ac:dyDescent="0.25">
      <c r="A132" s="14"/>
      <c r="B132" s="14"/>
      <c r="D132" s="34"/>
    </row>
    <row r="133" spans="1:4" ht="12.75" customHeight="1" x14ac:dyDescent="0.25">
      <c r="A133" s="14"/>
      <c r="B133" s="14"/>
      <c r="D133" s="34"/>
    </row>
    <row r="134" spans="1:4" ht="12.75" customHeight="1" x14ac:dyDescent="0.25">
      <c r="A134" s="14"/>
      <c r="B134" s="14"/>
      <c r="D134" s="34"/>
    </row>
    <row r="135" spans="1:4" ht="12.75" customHeight="1" x14ac:dyDescent="0.25">
      <c r="A135" s="14"/>
      <c r="B135" s="14"/>
      <c r="D135" s="34"/>
    </row>
    <row r="136" spans="1:4" ht="12.75" customHeight="1" x14ac:dyDescent="0.25">
      <c r="A136" s="14"/>
      <c r="B136" s="14"/>
      <c r="D136" s="34"/>
    </row>
    <row r="137" spans="1:4" ht="12.75" customHeight="1" x14ac:dyDescent="0.25">
      <c r="A137" s="14"/>
      <c r="B137" s="14"/>
      <c r="D137" s="34"/>
    </row>
    <row r="138" spans="1:4" ht="12.75" customHeight="1" x14ac:dyDescent="0.25">
      <c r="A138" s="14"/>
      <c r="B138" s="14"/>
      <c r="D138" s="34"/>
    </row>
    <row r="139" spans="1:4" ht="12.75" customHeight="1" x14ac:dyDescent="0.25">
      <c r="A139" s="14"/>
      <c r="B139" s="14"/>
      <c r="D139" s="34"/>
    </row>
    <row r="140" spans="1:4" ht="12.75" customHeight="1" x14ac:dyDescent="0.25">
      <c r="A140" s="14"/>
      <c r="B140" s="14"/>
      <c r="D140" s="34"/>
    </row>
    <row r="141" spans="1:4" ht="12.75" customHeight="1" x14ac:dyDescent="0.25">
      <c r="A141" s="14"/>
      <c r="B141" s="14"/>
      <c r="D141" s="34"/>
    </row>
    <row r="142" spans="1:4" ht="12.75" customHeight="1" x14ac:dyDescent="0.25">
      <c r="A142" s="14"/>
      <c r="B142" s="14"/>
      <c r="D142" s="34"/>
    </row>
    <row r="143" spans="1:4" ht="12.75" customHeight="1" x14ac:dyDescent="0.25">
      <c r="A143" s="14"/>
      <c r="B143" s="14"/>
      <c r="D143" s="34"/>
    </row>
    <row r="144" spans="1:4" ht="12.75" customHeight="1" x14ac:dyDescent="0.25">
      <c r="A144" s="14"/>
      <c r="B144" s="14"/>
      <c r="D144" s="34"/>
    </row>
    <row r="145" spans="1:4" ht="12.75" customHeight="1" x14ac:dyDescent="0.25">
      <c r="A145" s="14"/>
      <c r="B145" s="14"/>
      <c r="D145" s="34"/>
    </row>
    <row r="146" spans="1:4" ht="12.75" customHeight="1" x14ac:dyDescent="0.25">
      <c r="A146" s="14"/>
      <c r="B146" s="14"/>
      <c r="D146" s="34"/>
    </row>
    <row r="147" spans="1:4" ht="12.75" customHeight="1" x14ac:dyDescent="0.25">
      <c r="A147" s="14"/>
      <c r="B147" s="14"/>
      <c r="D147" s="34"/>
    </row>
    <row r="148" spans="1:4" ht="12.75" customHeight="1" x14ac:dyDescent="0.25">
      <c r="A148" s="14"/>
      <c r="B148" s="14"/>
      <c r="D148" s="34"/>
    </row>
    <row r="149" spans="1:4" ht="12.75" customHeight="1" x14ac:dyDescent="0.25">
      <c r="A149" s="14"/>
      <c r="B149" s="14"/>
      <c r="D149" s="34"/>
    </row>
    <row r="150" spans="1:4" ht="12.75" customHeight="1" x14ac:dyDescent="0.25">
      <c r="A150" s="14"/>
      <c r="B150" s="14"/>
      <c r="D150" s="34"/>
    </row>
    <row r="151" spans="1:4" ht="12.75" customHeight="1" x14ac:dyDescent="0.25">
      <c r="A151" s="14"/>
      <c r="B151" s="14"/>
      <c r="D151" s="34"/>
    </row>
    <row r="152" spans="1:4" ht="12.75" customHeight="1" x14ac:dyDescent="0.25">
      <c r="A152" s="14"/>
      <c r="B152" s="14"/>
      <c r="D152" s="34"/>
    </row>
    <row r="153" spans="1:4" ht="12.75" customHeight="1" x14ac:dyDescent="0.25">
      <c r="A153" s="14"/>
      <c r="B153" s="14"/>
      <c r="D153" s="34"/>
    </row>
    <row r="154" spans="1:4" ht="12.75" customHeight="1" x14ac:dyDescent="0.25">
      <c r="A154" s="14"/>
      <c r="B154" s="14"/>
      <c r="D154" s="34"/>
    </row>
    <row r="155" spans="1:4" ht="12.75" customHeight="1" x14ac:dyDescent="0.25">
      <c r="A155" s="14"/>
      <c r="B155" s="14"/>
      <c r="D155" s="34"/>
    </row>
    <row r="156" spans="1:4" ht="12.75" customHeight="1" x14ac:dyDescent="0.25">
      <c r="A156" s="14"/>
      <c r="B156" s="14"/>
      <c r="D156" s="34"/>
    </row>
    <row r="157" spans="1:4" ht="12.75" customHeight="1" x14ac:dyDescent="0.25">
      <c r="A157" s="14"/>
      <c r="B157" s="14"/>
      <c r="D157" s="34"/>
    </row>
    <row r="158" spans="1:4" ht="12.75" customHeight="1" x14ac:dyDescent="0.25">
      <c r="A158" s="14"/>
      <c r="B158" s="14"/>
      <c r="D158" s="34"/>
    </row>
    <row r="159" spans="1:4" ht="12.75" customHeight="1" x14ac:dyDescent="0.25">
      <c r="A159" s="14"/>
      <c r="B159" s="14"/>
      <c r="D159" s="34"/>
    </row>
    <row r="160" spans="1:4" ht="12.75" customHeight="1" x14ac:dyDescent="0.25">
      <c r="A160" s="14"/>
      <c r="B160" s="14"/>
      <c r="D160" s="34"/>
    </row>
    <row r="161" spans="1:4" ht="12.75" customHeight="1" x14ac:dyDescent="0.25">
      <c r="A161" s="14"/>
      <c r="B161" s="14"/>
      <c r="D161" s="34"/>
    </row>
    <row r="162" spans="1:4" ht="12.75" customHeight="1" x14ac:dyDescent="0.25">
      <c r="A162" s="14"/>
      <c r="B162" s="14"/>
      <c r="D162" s="34"/>
    </row>
    <row r="163" spans="1:4" ht="12.75" customHeight="1" x14ac:dyDescent="0.25">
      <c r="A163" s="14"/>
      <c r="B163" s="14"/>
      <c r="D163" s="34"/>
    </row>
    <row r="164" spans="1:4" ht="12.75" customHeight="1" x14ac:dyDescent="0.25">
      <c r="A164" s="14"/>
      <c r="B164" s="14"/>
      <c r="D164" s="34"/>
    </row>
    <row r="165" spans="1:4" ht="12.75" customHeight="1" x14ac:dyDescent="0.25">
      <c r="A165" s="14"/>
      <c r="B165" s="14"/>
      <c r="D165" s="34"/>
    </row>
    <row r="166" spans="1:4" ht="12.75" customHeight="1" x14ac:dyDescent="0.25">
      <c r="A166" s="14"/>
      <c r="B166" s="14"/>
      <c r="D166" s="34"/>
    </row>
    <row r="167" spans="1:4" ht="12.75" customHeight="1" x14ac:dyDescent="0.25">
      <c r="A167" s="14"/>
      <c r="B167" s="14"/>
      <c r="D167" s="34"/>
    </row>
    <row r="168" spans="1:4" ht="12.75" customHeight="1" x14ac:dyDescent="0.25">
      <c r="A168" s="14"/>
      <c r="B168" s="14"/>
      <c r="D168" s="34"/>
    </row>
    <row r="169" spans="1:4" ht="12.75" customHeight="1" x14ac:dyDescent="0.25">
      <c r="A169" s="14"/>
      <c r="B169" s="14"/>
      <c r="D169" s="34"/>
    </row>
    <row r="170" spans="1:4" ht="12.75" customHeight="1" x14ac:dyDescent="0.25">
      <c r="A170" s="14"/>
      <c r="B170" s="14"/>
      <c r="D170" s="34"/>
    </row>
    <row r="171" spans="1:4" ht="12.75" customHeight="1" x14ac:dyDescent="0.25">
      <c r="A171" s="14"/>
      <c r="B171" s="14"/>
      <c r="D171" s="34"/>
    </row>
    <row r="172" spans="1:4" ht="12.75" customHeight="1" x14ac:dyDescent="0.25">
      <c r="A172" s="14"/>
      <c r="B172" s="14"/>
      <c r="D172" s="34"/>
    </row>
    <row r="173" spans="1:4" ht="12.75" customHeight="1" x14ac:dyDescent="0.25">
      <c r="A173" s="14"/>
      <c r="B173" s="14"/>
      <c r="D173" s="34"/>
    </row>
    <row r="174" spans="1:4" ht="12.75" customHeight="1" x14ac:dyDescent="0.25">
      <c r="A174" s="14"/>
      <c r="B174" s="14"/>
      <c r="D174" s="34"/>
    </row>
    <row r="175" spans="1:4" ht="12.75" customHeight="1" x14ac:dyDescent="0.25">
      <c r="A175" s="14"/>
      <c r="B175" s="14"/>
      <c r="D175" s="34"/>
    </row>
    <row r="176" spans="1:4" ht="12.75" customHeight="1" x14ac:dyDescent="0.25">
      <c r="A176" s="14"/>
      <c r="B176" s="14"/>
      <c r="D176" s="34"/>
    </row>
    <row r="177" spans="1:4" ht="12.75" customHeight="1" x14ac:dyDescent="0.25">
      <c r="A177" s="14"/>
      <c r="B177" s="14"/>
      <c r="D177" s="34"/>
    </row>
    <row r="178" spans="1:4" ht="12.75" customHeight="1" x14ac:dyDescent="0.25">
      <c r="A178" s="14"/>
      <c r="B178" s="14"/>
      <c r="D178" s="34"/>
    </row>
    <row r="179" spans="1:4" ht="12.75" customHeight="1" x14ac:dyDescent="0.25">
      <c r="A179" s="14"/>
      <c r="B179" s="14"/>
      <c r="D179" s="34"/>
    </row>
    <row r="180" spans="1:4" ht="12.75" customHeight="1" x14ac:dyDescent="0.25">
      <c r="A180" s="14"/>
      <c r="B180" s="14"/>
      <c r="D180" s="34"/>
    </row>
    <row r="181" spans="1:4" ht="12.75" customHeight="1" x14ac:dyDescent="0.25">
      <c r="A181" s="14"/>
      <c r="B181" s="14"/>
      <c r="D181" s="34"/>
    </row>
    <row r="182" spans="1:4" ht="12.75" customHeight="1" x14ac:dyDescent="0.25">
      <c r="A182" s="14"/>
      <c r="B182" s="14"/>
      <c r="D182" s="34"/>
    </row>
    <row r="183" spans="1:4" ht="12.75" customHeight="1" x14ac:dyDescent="0.25">
      <c r="A183" s="14"/>
      <c r="B183" s="14"/>
      <c r="D183" s="34"/>
    </row>
    <row r="184" spans="1:4" ht="12.75" customHeight="1" x14ac:dyDescent="0.25">
      <c r="A184" s="14"/>
      <c r="B184" s="14"/>
      <c r="D184" s="34"/>
    </row>
    <row r="185" spans="1:4" ht="12.75" customHeight="1" x14ac:dyDescent="0.25">
      <c r="A185" s="14"/>
      <c r="B185" s="14"/>
      <c r="D185" s="34"/>
    </row>
    <row r="186" spans="1:4" ht="12.75" customHeight="1" x14ac:dyDescent="0.25">
      <c r="A186" s="14"/>
      <c r="B186" s="14"/>
      <c r="D186" s="34"/>
    </row>
    <row r="187" spans="1:4" ht="12.75" customHeight="1" x14ac:dyDescent="0.25">
      <c r="A187" s="14"/>
      <c r="B187" s="14"/>
      <c r="D187" s="34"/>
    </row>
    <row r="188" spans="1:4" ht="12.75" customHeight="1" x14ac:dyDescent="0.25">
      <c r="A188" s="14"/>
      <c r="B188" s="14"/>
      <c r="D188" s="34"/>
    </row>
    <row r="189" spans="1:4" ht="12.75" customHeight="1" x14ac:dyDescent="0.25">
      <c r="A189" s="14"/>
      <c r="B189" s="14"/>
      <c r="D189" s="34"/>
    </row>
    <row r="190" spans="1:4" ht="12.75" customHeight="1" x14ac:dyDescent="0.25">
      <c r="A190" s="14"/>
      <c r="B190" s="14"/>
      <c r="D190" s="34"/>
    </row>
    <row r="191" spans="1:4" ht="12.75" customHeight="1" x14ac:dyDescent="0.25">
      <c r="A191" s="14"/>
      <c r="B191" s="14"/>
      <c r="D191" s="34"/>
    </row>
    <row r="192" spans="1:4" ht="12.75" customHeight="1" x14ac:dyDescent="0.25">
      <c r="A192" s="14"/>
      <c r="B192" s="14"/>
      <c r="D192" s="34"/>
    </row>
    <row r="193" spans="1:4" ht="12.75" customHeight="1" x14ac:dyDescent="0.25">
      <c r="A193" s="14"/>
      <c r="B193" s="14"/>
      <c r="D193" s="34"/>
    </row>
    <row r="194" spans="1:4" ht="12.75" customHeight="1" x14ac:dyDescent="0.25">
      <c r="A194" s="14"/>
      <c r="B194" s="14"/>
      <c r="D194" s="34"/>
    </row>
    <row r="195" spans="1:4" ht="12.75" customHeight="1" x14ac:dyDescent="0.25">
      <c r="A195" s="14"/>
      <c r="B195" s="14"/>
      <c r="D195" s="34"/>
    </row>
    <row r="196" spans="1:4" ht="12.75" customHeight="1" x14ac:dyDescent="0.25">
      <c r="A196" s="14"/>
      <c r="B196" s="14"/>
      <c r="D196" s="34"/>
    </row>
    <row r="197" spans="1:4" ht="12.75" customHeight="1" x14ac:dyDescent="0.25">
      <c r="A197" s="14"/>
      <c r="B197" s="14"/>
      <c r="D197" s="34"/>
    </row>
    <row r="198" spans="1:4" ht="12.75" customHeight="1" x14ac:dyDescent="0.25">
      <c r="A198" s="14"/>
      <c r="B198" s="14"/>
      <c r="D198" s="34"/>
    </row>
    <row r="199" spans="1:4" ht="12.75" customHeight="1" x14ac:dyDescent="0.25">
      <c r="A199" s="14"/>
      <c r="B199" s="14"/>
      <c r="D199" s="34"/>
    </row>
    <row r="200" spans="1:4" ht="12.75" customHeight="1" x14ac:dyDescent="0.25">
      <c r="A200" s="14"/>
      <c r="B200" s="14"/>
      <c r="D200" s="34"/>
    </row>
    <row r="201" spans="1:4" ht="12.75" customHeight="1" x14ac:dyDescent="0.25">
      <c r="A201" s="14"/>
      <c r="B201" s="14"/>
      <c r="D201" s="34"/>
    </row>
    <row r="202" spans="1:4" ht="12.75" customHeight="1" x14ac:dyDescent="0.25">
      <c r="A202" s="14"/>
      <c r="B202" s="14"/>
      <c r="D202" s="34"/>
    </row>
    <row r="203" spans="1:4" ht="12.75" customHeight="1" x14ac:dyDescent="0.25">
      <c r="A203" s="14"/>
      <c r="B203" s="14"/>
      <c r="D203" s="34"/>
    </row>
    <row r="204" spans="1:4" ht="12.75" customHeight="1" x14ac:dyDescent="0.25">
      <c r="A204" s="14"/>
      <c r="B204" s="14"/>
      <c r="D204" s="34"/>
    </row>
    <row r="205" spans="1:4" ht="12.75" customHeight="1" x14ac:dyDescent="0.25">
      <c r="A205" s="14"/>
      <c r="B205" s="14"/>
      <c r="D205" s="34"/>
    </row>
    <row r="206" spans="1:4" ht="12.75" customHeight="1" x14ac:dyDescent="0.25">
      <c r="A206" s="14"/>
      <c r="B206" s="14"/>
      <c r="D206" s="34"/>
    </row>
    <row r="207" spans="1:4" ht="12.75" customHeight="1" x14ac:dyDescent="0.25">
      <c r="A207" s="14"/>
      <c r="B207" s="14"/>
      <c r="D207" s="34"/>
    </row>
    <row r="208" spans="1:4" ht="12.75" customHeight="1" x14ac:dyDescent="0.25">
      <c r="A208" s="14"/>
      <c r="B208" s="14"/>
      <c r="D208" s="34"/>
    </row>
    <row r="209" spans="1:4" ht="12.75" customHeight="1" x14ac:dyDescent="0.25">
      <c r="A209" s="14"/>
      <c r="B209" s="14"/>
      <c r="D209" s="34"/>
    </row>
    <row r="210" spans="1:4" ht="12.75" customHeight="1" x14ac:dyDescent="0.25">
      <c r="A210" s="14"/>
      <c r="B210" s="14"/>
      <c r="D210" s="34"/>
    </row>
    <row r="211" spans="1:4" ht="12.75" customHeight="1" x14ac:dyDescent="0.25">
      <c r="A211" s="14"/>
      <c r="B211" s="14"/>
      <c r="D211" s="34"/>
    </row>
    <row r="212" spans="1:4" ht="12.75" customHeight="1" x14ac:dyDescent="0.25">
      <c r="A212" s="14"/>
      <c r="B212" s="14"/>
      <c r="D212" s="34"/>
    </row>
    <row r="213" spans="1:4" ht="12.75" customHeight="1" x14ac:dyDescent="0.25">
      <c r="A213" s="14"/>
      <c r="B213" s="14"/>
      <c r="D213" s="34"/>
    </row>
    <row r="214" spans="1:4" ht="12.75" customHeight="1" x14ac:dyDescent="0.25">
      <c r="A214" s="14"/>
      <c r="B214" s="14"/>
      <c r="D214" s="34"/>
    </row>
    <row r="215" spans="1:4" ht="12.75" customHeight="1" x14ac:dyDescent="0.25">
      <c r="A215" s="14"/>
      <c r="B215" s="14"/>
      <c r="D215" s="34"/>
    </row>
    <row r="216" spans="1:4" ht="12.75" customHeight="1" x14ac:dyDescent="0.25">
      <c r="A216" s="14"/>
      <c r="B216" s="14"/>
      <c r="D216" s="34"/>
    </row>
    <row r="217" spans="1:4" ht="12.75" customHeight="1" x14ac:dyDescent="0.25">
      <c r="A217" s="14"/>
      <c r="B217" s="14"/>
      <c r="D217" s="34"/>
    </row>
    <row r="218" spans="1:4" ht="12.75" customHeight="1" x14ac:dyDescent="0.25">
      <c r="A218" s="14"/>
      <c r="B218" s="14"/>
      <c r="D218" s="34"/>
    </row>
    <row r="219" spans="1:4" ht="12.75" customHeight="1" x14ac:dyDescent="0.25">
      <c r="A219" s="14"/>
      <c r="B219" s="14"/>
      <c r="D219" s="34"/>
    </row>
    <row r="220" spans="1:4" ht="12.75" customHeight="1" x14ac:dyDescent="0.25">
      <c r="A220" s="14"/>
      <c r="B220" s="14"/>
      <c r="D220" s="34"/>
    </row>
    <row r="221" spans="1:4" ht="12.75" customHeight="1" x14ac:dyDescent="0.25">
      <c r="A221" s="14"/>
      <c r="B221" s="14"/>
      <c r="D221" s="34"/>
    </row>
    <row r="222" spans="1:4" ht="12.75" customHeight="1" x14ac:dyDescent="0.25">
      <c r="A222" s="14"/>
      <c r="B222" s="14"/>
      <c r="D222" s="34"/>
    </row>
    <row r="223" spans="1:4" ht="12.75" customHeight="1" x14ac:dyDescent="0.25">
      <c r="A223" s="14"/>
      <c r="B223" s="14"/>
      <c r="D223" s="34"/>
    </row>
    <row r="224" spans="1: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</sheetData>
  <mergeCells count="46">
    <mergeCell ref="BN4:BO4"/>
    <mergeCell ref="C26:F26"/>
    <mergeCell ref="BN5:BO5"/>
    <mergeCell ref="C25:F25"/>
    <mergeCell ref="F5:H5"/>
    <mergeCell ref="I5:K5"/>
    <mergeCell ref="L5:N5"/>
    <mergeCell ref="O5:Q5"/>
    <mergeCell ref="R5:T5"/>
    <mergeCell ref="U5:W5"/>
    <mergeCell ref="X5:Z5"/>
    <mergeCell ref="AA5:AC5"/>
    <mergeCell ref="AJ4:AL4"/>
    <mergeCell ref="AY4:BA4"/>
    <mergeCell ref="BB4:BD4"/>
    <mergeCell ref="BE4:BG4"/>
    <mergeCell ref="A3:B3"/>
    <mergeCell ref="F1:AW1"/>
    <mergeCell ref="F4:H4"/>
    <mergeCell ref="AM4:AO4"/>
    <mergeCell ref="AP4:AR4"/>
    <mergeCell ref="AS4:AU4"/>
    <mergeCell ref="AV4:AX4"/>
    <mergeCell ref="I4:K4"/>
    <mergeCell ref="L4:N4"/>
    <mergeCell ref="O4:Q4"/>
    <mergeCell ref="R4:T4"/>
    <mergeCell ref="U4:W4"/>
    <mergeCell ref="X4:Z4"/>
    <mergeCell ref="AA4:AC4"/>
    <mergeCell ref="AD4:AF4"/>
    <mergeCell ref="AG4:AI4"/>
    <mergeCell ref="BH4:BJ4"/>
    <mergeCell ref="BK4:BM4"/>
    <mergeCell ref="AD5:AF5"/>
    <mergeCell ref="AG5:AI5"/>
    <mergeCell ref="AJ5:AL5"/>
    <mergeCell ref="AM5:AO5"/>
    <mergeCell ref="AP5:AR5"/>
    <mergeCell ref="BH5:BJ5"/>
    <mergeCell ref="BK5:BM5"/>
    <mergeCell ref="AS5:AU5"/>
    <mergeCell ref="AV5:AX5"/>
    <mergeCell ref="AY5:BA5"/>
    <mergeCell ref="BB5:BD5"/>
    <mergeCell ref="BE5:BG5"/>
  </mergeCells>
  <phoneticPr fontId="2" type="noConversion"/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808"/>
  <sheetViews>
    <sheetView showGridLines="0" zoomScaleNormal="100" workbookViewId="0">
      <pane ySplit="2" topLeftCell="A12" activePane="bottomLeft" state="frozen"/>
      <selection pane="bottomLeft" activeCell="I19" sqref="I19"/>
    </sheetView>
  </sheetViews>
  <sheetFormatPr defaultColWidth="14.453125" defaultRowHeight="15" customHeight="1" x14ac:dyDescent="0.25"/>
  <cols>
    <col min="1" max="1" width="21.1796875" customWidth="1"/>
    <col min="2" max="2" width="18.26953125" customWidth="1"/>
    <col min="3" max="3" width="8.1796875" bestFit="1" customWidth="1"/>
    <col min="4" max="4" width="5.81640625" style="61" customWidth="1"/>
    <col min="5" max="6" width="8.1796875" style="61" bestFit="1" customWidth="1"/>
    <col min="7" max="7" width="14.1796875" customWidth="1"/>
    <col min="8" max="11" width="17.1796875" customWidth="1"/>
    <col min="12" max="26" width="8" customWidth="1"/>
  </cols>
  <sheetData>
    <row r="1" spans="1:26" ht="46.5" customHeight="1" x14ac:dyDescent="0.3">
      <c r="A1" s="63" t="s">
        <v>86</v>
      </c>
      <c r="B1" s="63" t="s">
        <v>87</v>
      </c>
      <c r="C1" s="64" t="s">
        <v>1</v>
      </c>
      <c r="D1" s="65" t="s">
        <v>84</v>
      </c>
      <c r="E1" s="65" t="s">
        <v>2</v>
      </c>
      <c r="F1" s="65" t="s">
        <v>85</v>
      </c>
      <c r="G1" s="66" t="s">
        <v>88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5" x14ac:dyDescent="0.25">
      <c r="A2" s="8" t="str">
        <f>OMalleys!B11</f>
        <v>Ozzy Padilla</v>
      </c>
      <c r="B2" s="8" t="str">
        <f>OMalleys!A$1</f>
        <v>O'Malleys</v>
      </c>
      <c r="C2" s="43">
        <f>OMalleys!C11</f>
        <v>0.85</v>
      </c>
      <c r="D2" s="58">
        <f>OMalleys!D11</f>
        <v>17</v>
      </c>
      <c r="E2" s="58">
        <f>OMalleys!E11</f>
        <v>3</v>
      </c>
      <c r="F2" s="62">
        <f>D2+E2</f>
        <v>20</v>
      </c>
      <c r="G2" s="4">
        <f>IF(20-SUM(D2:E2)&lt;0,0,20-(SUM(D2:E2)))</f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s="20" customFormat="1" ht="13" x14ac:dyDescent="0.25">
      <c r="A3" s="8" t="str">
        <f>OMalleys!B12</f>
        <v>Miguel Gonzales</v>
      </c>
      <c r="B3" s="8" t="str">
        <f>OMalleys!A$1</f>
        <v>O'Malleys</v>
      </c>
      <c r="C3" s="43">
        <f>OMalleys!C12</f>
        <v>0.7</v>
      </c>
      <c r="D3" s="58">
        <f>OMalleys!D12</f>
        <v>14</v>
      </c>
      <c r="E3" s="58">
        <f>OMalleys!E12</f>
        <v>6</v>
      </c>
      <c r="F3" s="62">
        <f>D3+E3</f>
        <v>20</v>
      </c>
      <c r="G3" s="4">
        <f>IF(20-SUM(D3:E3)&lt;0,0,20-(SUM(D3:E3)))</f>
        <v>0</v>
      </c>
      <c r="H3" s="22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2.75" customHeight="1" x14ac:dyDescent="0.25">
      <c r="A4" s="8" t="str">
        <f>OMalleys!B9</f>
        <v>John Catalana</v>
      </c>
      <c r="B4" s="8" t="str">
        <f>OMalleys!A$1</f>
        <v>O'Malleys</v>
      </c>
      <c r="C4" s="43">
        <f>OMalleys!C9</f>
        <v>0.65</v>
      </c>
      <c r="D4" s="58">
        <f>OMalleys!D9</f>
        <v>13</v>
      </c>
      <c r="E4" s="58">
        <f>OMalleys!E9</f>
        <v>7</v>
      </c>
      <c r="F4" s="62">
        <f>D4+E4</f>
        <v>20</v>
      </c>
      <c r="G4" s="4">
        <f>IF(20-SUM(D4:E4)&lt;0,0,20-(SUM(D4:E4)))</f>
        <v>0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 customHeight="1" x14ac:dyDescent="0.25">
      <c r="A5" s="144" t="str">
        <f>'Paul &amp; Harveys 1'!B12</f>
        <v>Pine Patrigmani</v>
      </c>
      <c r="B5" s="144" t="str">
        <f>'Paul &amp; Harveys 1'!A$1</f>
        <v>Paul &amp; Harveys 1</v>
      </c>
      <c r="C5" s="145">
        <f>'Paul &amp; Harveys 1'!C12</f>
        <v>0.6</v>
      </c>
      <c r="D5" s="142">
        <f>'Paul &amp; Harveys 1'!D12</f>
        <v>12</v>
      </c>
      <c r="E5" s="142">
        <f>'Paul &amp; Harveys 1'!E12</f>
        <v>8</v>
      </c>
      <c r="F5" s="142">
        <f>D5+E5</f>
        <v>20</v>
      </c>
      <c r="G5" s="143">
        <f>IF(20-SUM(D5:E5)&lt;0,0,20-(SUM(D5:E5)))</f>
        <v>0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 customHeight="1" x14ac:dyDescent="0.25">
      <c r="A6" s="8" t="str">
        <f>Stadium!B12</f>
        <v>David Cabrera</v>
      </c>
      <c r="B6" s="8" t="str">
        <f>Stadium!A$1</f>
        <v>Stadium</v>
      </c>
      <c r="C6" s="43">
        <f>Stadium!C12</f>
        <v>0.6</v>
      </c>
      <c r="D6" s="58">
        <f>Stadium!D12</f>
        <v>12</v>
      </c>
      <c r="E6" s="58">
        <f>Stadium!E12</f>
        <v>8</v>
      </c>
      <c r="F6" s="62">
        <f>D6+E6</f>
        <v>20</v>
      </c>
      <c r="G6" s="4">
        <f>IF(20-SUM(D6:E6)&lt;0,0,20-(SUM(D6:E6)))</f>
        <v>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 customHeight="1" x14ac:dyDescent="0.25">
      <c r="A7" s="7" t="str">
        <f>'Paul &amp; Harveys 1'!B11</f>
        <v>Eric Johnson</v>
      </c>
      <c r="B7" s="7" t="str">
        <f>'Paul &amp; Harveys 1'!A$1</f>
        <v>Paul &amp; Harveys 1</v>
      </c>
      <c r="C7" s="44">
        <f>'Paul &amp; Harveys 1'!C11</f>
        <v>0.5</v>
      </c>
      <c r="D7" s="62">
        <f>'Paul &amp; Harveys 1'!D11</f>
        <v>10</v>
      </c>
      <c r="E7" s="62">
        <f>'Paul &amp; Harveys 1'!E11</f>
        <v>10</v>
      </c>
      <c r="F7" s="62">
        <f>D7+E7</f>
        <v>20</v>
      </c>
      <c r="G7" s="4">
        <f>IF(20-SUM(D7:E7)&lt;0,0,20-(SUM(D7:E7)))</f>
        <v>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 customHeight="1" x14ac:dyDescent="0.25">
      <c r="A8" s="139" t="str">
        <f>'Bogarts 2'!B9</f>
        <v>Julia Tabarez</v>
      </c>
      <c r="B8" s="139" t="str">
        <f>'Bogarts 2'!A$1</f>
        <v>Bogarts 2</v>
      </c>
      <c r="C8" s="140">
        <f>'Bogarts 2'!C9</f>
        <v>0.5</v>
      </c>
      <c r="D8" s="141">
        <f>'Bogarts 2'!D9</f>
        <v>10</v>
      </c>
      <c r="E8" s="141">
        <f>'Bogarts 2'!E9</f>
        <v>10</v>
      </c>
      <c r="F8" s="142">
        <f>D8+E8</f>
        <v>20</v>
      </c>
      <c r="G8" s="143">
        <f>IF(20-SUM(D8:E8)&lt;0,0,20-(SUM(D8:E8)))</f>
        <v>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 customHeight="1" x14ac:dyDescent="0.25">
      <c r="A9" s="8" t="str">
        <f>'Bogarts 2'!B12</f>
        <v>Rich Camancho</v>
      </c>
      <c r="B9" s="8" t="str">
        <f>'Bogarts 2'!A$1</f>
        <v>Bogarts 2</v>
      </c>
      <c r="C9" s="43">
        <f>'Bogarts 2'!C12</f>
        <v>0.5</v>
      </c>
      <c r="D9" s="58">
        <f>'Bogarts 2'!D12</f>
        <v>10</v>
      </c>
      <c r="E9" s="58">
        <f>'Bogarts 2'!E12</f>
        <v>10</v>
      </c>
      <c r="F9" s="62">
        <f>D9+E9</f>
        <v>20</v>
      </c>
      <c r="G9" s="4">
        <f>IF(20-SUM(D9:E9)&lt;0,0,20-(SUM(D9:E9)))</f>
        <v>0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 x14ac:dyDescent="0.25">
      <c r="A10" s="139" t="str">
        <f>Stadium!B11</f>
        <v>Dee Dee Arellano</v>
      </c>
      <c r="B10" s="139" t="str">
        <f>Stadium!A$1</f>
        <v>Stadium</v>
      </c>
      <c r="C10" s="140">
        <f>Stadium!C11</f>
        <v>0.5</v>
      </c>
      <c r="D10" s="141">
        <f>Stadium!D11</f>
        <v>10</v>
      </c>
      <c r="E10" s="141">
        <f>Stadium!E11</f>
        <v>10</v>
      </c>
      <c r="F10" s="142">
        <f>D10+E10</f>
        <v>20</v>
      </c>
      <c r="G10" s="143">
        <f>IF(20-SUM(D10:E10)&lt;0,0,20-(SUM(D10:E10)))</f>
        <v>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 x14ac:dyDescent="0.25">
      <c r="A11" s="7" t="str">
        <f>'Paul &amp; Harveys 1'!B9</f>
        <v>Richard Martin</v>
      </c>
      <c r="B11" s="7" t="str">
        <f>'Paul &amp; Harveys 1'!A$1</f>
        <v>Paul &amp; Harveys 1</v>
      </c>
      <c r="C11" s="44">
        <f>'Paul &amp; Harveys 1'!C9</f>
        <v>0.4</v>
      </c>
      <c r="D11" s="62">
        <f>'Paul &amp; Harveys 1'!D9</f>
        <v>8</v>
      </c>
      <c r="E11" s="62">
        <f>'Paul &amp; Harveys 1'!E9</f>
        <v>12</v>
      </c>
      <c r="F11" s="62">
        <f>D11+E11</f>
        <v>20</v>
      </c>
      <c r="G11" s="4">
        <f>IF(20-SUM(D11:E11)&lt;0,0,20-(SUM(D11:E11)))</f>
        <v>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 x14ac:dyDescent="0.25">
      <c r="A12" s="8" t="str">
        <f>Stadium!B9</f>
        <v>Alex Nakahama</v>
      </c>
      <c r="B12" s="8" t="str">
        <f>Stadium!A$1</f>
        <v>Stadium</v>
      </c>
      <c r="C12" s="43">
        <f>Stadium!C9</f>
        <v>0.4</v>
      </c>
      <c r="D12" s="58">
        <f>Stadium!D9</f>
        <v>8</v>
      </c>
      <c r="E12" s="58">
        <f>Stadium!E9</f>
        <v>12</v>
      </c>
      <c r="F12" s="62">
        <f>D12+E12</f>
        <v>20</v>
      </c>
      <c r="G12" s="4">
        <f>IF(20-SUM(D12:E12)&lt;0,0,20-(SUM(D12:E12)))</f>
        <v>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 x14ac:dyDescent="0.25">
      <c r="A13" s="8" t="str">
        <f>Patio!B13</f>
        <v>Corey Goodman</v>
      </c>
      <c r="B13" s="8" t="str">
        <f>Patio!A$1</f>
        <v>Patio</v>
      </c>
      <c r="C13" s="43">
        <f>Patio!C13</f>
        <v>0.84210526315789469</v>
      </c>
      <c r="D13" s="58">
        <f>Patio!D13</f>
        <v>16</v>
      </c>
      <c r="E13" s="58">
        <f>Patio!E13</f>
        <v>3</v>
      </c>
      <c r="F13" s="62">
        <f>D13+E13</f>
        <v>19</v>
      </c>
      <c r="G13" s="4">
        <f>IF(20-SUM(D13:E13)&lt;0,0,20-(SUM(D13:E13)))</f>
        <v>1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 customHeight="1" x14ac:dyDescent="0.25">
      <c r="A14" s="139" t="str">
        <f>'Bogarts 2'!B10</f>
        <v>Kim Street</v>
      </c>
      <c r="B14" s="139" t="str">
        <f>'Bogarts 2'!A$1</f>
        <v>Bogarts 2</v>
      </c>
      <c r="C14" s="140">
        <f>'Bogarts 2'!C10</f>
        <v>0.44444444444444442</v>
      </c>
      <c r="D14" s="141">
        <f>'Bogarts 2'!D10</f>
        <v>8</v>
      </c>
      <c r="E14" s="141">
        <f>'Bogarts 2'!E10</f>
        <v>10</v>
      </c>
      <c r="F14" s="142">
        <f>D14+E14</f>
        <v>18</v>
      </c>
      <c r="G14" s="143">
        <f>IF(20-SUM(D14:E14)&lt;0,0,20-(SUM(D14:E14)))</f>
        <v>2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 x14ac:dyDescent="0.25">
      <c r="A15" s="144" t="str">
        <f>'Quarter Note'!B18</f>
        <v>Kelly Kohler</v>
      </c>
      <c r="B15" s="144" t="str">
        <f>'Quarter Note'!A$1</f>
        <v>Quarter Note</v>
      </c>
      <c r="C15" s="145">
        <f>'Quarter Note'!C18</f>
        <v>0.6875</v>
      </c>
      <c r="D15" s="142">
        <f>'Quarter Note'!D18</f>
        <v>11</v>
      </c>
      <c r="E15" s="142">
        <f>'Quarter Note'!E18</f>
        <v>5</v>
      </c>
      <c r="F15" s="142">
        <f>D15+E15</f>
        <v>16</v>
      </c>
      <c r="G15" s="143">
        <f>IF(20-SUM(D15:E15)&lt;0,0,20-(SUM(D15:E15)))</f>
        <v>4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 x14ac:dyDescent="0.25">
      <c r="A16" s="7" t="str">
        <f>'Paul &amp; Harveys 1'!B13</f>
        <v>Joe Roman</v>
      </c>
      <c r="B16" s="7" t="str">
        <f>'Paul &amp; Harveys 1'!A$1</f>
        <v>Paul &amp; Harveys 1</v>
      </c>
      <c r="C16" s="44">
        <f>'Paul &amp; Harveys 1'!C13</f>
        <v>0.6875</v>
      </c>
      <c r="D16" s="62">
        <f>'Paul &amp; Harveys 1'!D13</f>
        <v>11</v>
      </c>
      <c r="E16" s="62">
        <f>'Paul &amp; Harveys 1'!E13</f>
        <v>5</v>
      </c>
      <c r="F16" s="62">
        <f>D16+E16</f>
        <v>16</v>
      </c>
      <c r="G16" s="4">
        <f>IF(20-SUM(D16:E16)&lt;0,0,20-(SUM(D16:E16)))</f>
        <v>4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 x14ac:dyDescent="0.25">
      <c r="A17" s="8" t="str">
        <f>Patio!B12</f>
        <v>Jimmy Z</v>
      </c>
      <c r="B17" s="8" t="str">
        <f>Patio!A$1</f>
        <v>Patio</v>
      </c>
      <c r="C17" s="45">
        <f>Patio!C12</f>
        <v>0.5625</v>
      </c>
      <c r="D17" s="59">
        <f>Patio!D12</f>
        <v>9</v>
      </c>
      <c r="E17" s="59">
        <f>Patio!E12</f>
        <v>7</v>
      </c>
      <c r="F17" s="62">
        <f>D17+E17</f>
        <v>16</v>
      </c>
      <c r="G17" s="4">
        <f>IF(20-SUM(D17:E17)&lt;0,0,20-(SUM(D17:E17)))</f>
        <v>4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 x14ac:dyDescent="0.25">
      <c r="A18" s="8" t="str">
        <f>Patio!B9</f>
        <v>Mike Miller</v>
      </c>
      <c r="B18" s="8" t="str">
        <f>Patio!A$1</f>
        <v>Patio</v>
      </c>
      <c r="C18" s="45">
        <f>Patio!C9</f>
        <v>0.5625</v>
      </c>
      <c r="D18" s="59">
        <f>Patio!D9</f>
        <v>9</v>
      </c>
      <c r="E18" s="59">
        <f>Patio!E9</f>
        <v>7</v>
      </c>
      <c r="F18" s="62">
        <f>D18+E18</f>
        <v>16</v>
      </c>
      <c r="G18" s="4">
        <f>IF(20-SUM(D18:E18)&lt;0,0,20-(SUM(D18:E18)))</f>
        <v>4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customHeight="1" x14ac:dyDescent="0.25">
      <c r="A19" s="8" t="str">
        <f>Stadium!B14</f>
        <v>Mark Vanderan</v>
      </c>
      <c r="B19" s="8" t="str">
        <f>Stadium!A$1</f>
        <v>Stadium</v>
      </c>
      <c r="C19" s="45">
        <f>Stadium!C14</f>
        <v>0.5625</v>
      </c>
      <c r="D19" s="59">
        <f>Stadium!D14</f>
        <v>9</v>
      </c>
      <c r="E19" s="59">
        <f>Stadium!E14</f>
        <v>7</v>
      </c>
      <c r="F19" s="62">
        <f>D19+E19</f>
        <v>16</v>
      </c>
      <c r="G19" s="4">
        <f>IF(20-SUM(D19:E19)&lt;0,0,20-(SUM(D19:E19)))</f>
        <v>4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 x14ac:dyDescent="0.25">
      <c r="A20" s="8" t="str">
        <f>OMalleys!B13</f>
        <v>Brent Mattade</v>
      </c>
      <c r="B20" s="8" t="str">
        <f>OMalleys!A$1</f>
        <v>O'Malleys</v>
      </c>
      <c r="C20" s="45">
        <f>OMalleys!C13</f>
        <v>0.5</v>
      </c>
      <c r="D20" s="59">
        <f>OMalleys!D13</f>
        <v>8</v>
      </c>
      <c r="E20" s="59">
        <f>OMalleys!E13</f>
        <v>8</v>
      </c>
      <c r="F20" s="62">
        <f>D20+E20</f>
        <v>16</v>
      </c>
      <c r="G20" s="4">
        <f>IF(20-SUM(D20:E20)&lt;0,0,20-(SUM(D20:E20)))</f>
        <v>4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 customHeight="1" x14ac:dyDescent="0.25">
      <c r="A21" s="7" t="str">
        <f>'Quarter Note'!B12</f>
        <v>Giovanni Garcia</v>
      </c>
      <c r="B21" s="7" t="str">
        <f>'Quarter Note'!A$1</f>
        <v>Quarter Note</v>
      </c>
      <c r="C21" s="68">
        <f>'Quarter Note'!C12</f>
        <v>0.1875</v>
      </c>
      <c r="D21" s="69">
        <f>'Quarter Note'!D12</f>
        <v>3</v>
      </c>
      <c r="E21" s="69">
        <f>'Quarter Note'!E12</f>
        <v>13</v>
      </c>
      <c r="F21" s="62">
        <f>D21+E21</f>
        <v>16</v>
      </c>
      <c r="G21" s="4">
        <f>IF(20-SUM(D21:E21)&lt;0,0,20-(SUM(D21:E21)))</f>
        <v>4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 x14ac:dyDescent="0.25">
      <c r="A22" s="7" t="str">
        <f>'Paul &amp; Harveys 1'!B10</f>
        <v>Bob Zona</v>
      </c>
      <c r="B22" s="7" t="str">
        <f>'Paul &amp; Harveys 1'!A$1</f>
        <v>Paul &amp; Harveys 1</v>
      </c>
      <c r="C22" s="68">
        <f>'Paul &amp; Harveys 1'!C10</f>
        <v>0.6</v>
      </c>
      <c r="D22" s="69">
        <f>'Paul &amp; Harveys 1'!D10</f>
        <v>9</v>
      </c>
      <c r="E22" s="69">
        <f>'Paul &amp; Harveys 1'!E10</f>
        <v>6</v>
      </c>
      <c r="F22" s="62">
        <f>D22+E22</f>
        <v>15</v>
      </c>
      <c r="G22" s="4">
        <f>IF(20-SUM(D22:E22)&lt;0,0,20-(SUM(D22:E22)))</f>
        <v>5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 x14ac:dyDescent="0.25">
      <c r="A23" s="7" t="str">
        <f>'Quarter Note'!B10</f>
        <v>Bob Gray</v>
      </c>
      <c r="B23" s="7" t="str">
        <f>'Quarter Note'!A$1</f>
        <v>Quarter Note</v>
      </c>
      <c r="C23" s="68">
        <f>'Quarter Note'!C10</f>
        <v>0.46666666666666667</v>
      </c>
      <c r="D23" s="69">
        <f>'Quarter Note'!D10</f>
        <v>7</v>
      </c>
      <c r="E23" s="69">
        <f>'Quarter Note'!E10</f>
        <v>8</v>
      </c>
      <c r="F23" s="62">
        <f>D23+E23</f>
        <v>15</v>
      </c>
      <c r="G23" s="4">
        <f>IF(20-SUM(D23:E23)&lt;0,0,20-(SUM(D23:E23)))</f>
        <v>5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 x14ac:dyDescent="0.25">
      <c r="A24" s="144" t="str">
        <f>'Quarter Note'!B11</f>
        <v>Thania Valezquez</v>
      </c>
      <c r="B24" s="144" t="str">
        <f>'Quarter Note'!A$1</f>
        <v>Quarter Note</v>
      </c>
      <c r="C24" s="146">
        <f>'Quarter Note'!C11</f>
        <v>0.2</v>
      </c>
      <c r="D24" s="147">
        <f>'Quarter Note'!D11</f>
        <v>3</v>
      </c>
      <c r="E24" s="147">
        <f>'Quarter Note'!E11</f>
        <v>12</v>
      </c>
      <c r="F24" s="142">
        <f>D24+E24</f>
        <v>15</v>
      </c>
      <c r="G24" s="143">
        <f>IF(20-SUM(D24:E24)&lt;0,0,20-(SUM(D24:E24)))</f>
        <v>5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 x14ac:dyDescent="0.25">
      <c r="A25" s="8" t="str">
        <f>Patio!B11</f>
        <v>Coach</v>
      </c>
      <c r="B25" s="8" t="str">
        <f>Patio!A$1</f>
        <v>Patio</v>
      </c>
      <c r="C25" s="45">
        <f>Patio!C11</f>
        <v>0.42857142857142855</v>
      </c>
      <c r="D25" s="59">
        <f>Patio!D11</f>
        <v>6</v>
      </c>
      <c r="E25" s="59">
        <f>Patio!E11</f>
        <v>8</v>
      </c>
      <c r="F25" s="62">
        <f>D25+E25</f>
        <v>14</v>
      </c>
      <c r="G25" s="4">
        <f>IF(20-SUM(D25:E25)&lt;0,0,20-(SUM(D25:E25)))</f>
        <v>6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 x14ac:dyDescent="0.25">
      <c r="A26" s="144" t="str">
        <f>'Quarter Note'!B9</f>
        <v>Corinne Luiano</v>
      </c>
      <c r="B26" s="144" t="str">
        <f>'Quarter Note'!A$1</f>
        <v>Quarter Note</v>
      </c>
      <c r="C26" s="146">
        <f>'Quarter Note'!C9</f>
        <v>0.21428571428571427</v>
      </c>
      <c r="D26" s="147">
        <f>'Quarter Note'!D9</f>
        <v>3</v>
      </c>
      <c r="E26" s="147">
        <f>'Quarter Note'!E9</f>
        <v>11</v>
      </c>
      <c r="F26" s="142">
        <f>D26+E26</f>
        <v>14</v>
      </c>
      <c r="G26" s="143">
        <f>IF(20-SUM(D26:E26)&lt;0,0,20-(SUM(D26:E26)))</f>
        <v>6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 x14ac:dyDescent="0.25">
      <c r="A27" s="8" t="str">
        <f>OMalleys!B10</f>
        <v>Christian Gonzage</v>
      </c>
      <c r="B27" s="8" t="str">
        <f>OMalleys!A$1</f>
        <v>O'Malleys</v>
      </c>
      <c r="C27" s="45">
        <f>OMalleys!C10</f>
        <v>0.30769230769230771</v>
      </c>
      <c r="D27" s="59">
        <f>OMalleys!D10</f>
        <v>4</v>
      </c>
      <c r="E27" s="59">
        <f>OMalleys!E10</f>
        <v>9</v>
      </c>
      <c r="F27" s="62">
        <f>D27+E27</f>
        <v>13</v>
      </c>
      <c r="G27" s="4">
        <f>IF(20-SUM(D27:E27)&lt;0,0,20-(SUM(D27:E27)))</f>
        <v>7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 x14ac:dyDescent="0.25">
      <c r="A28" s="8" t="str">
        <f>'Bogarts 2'!B14</f>
        <v>Juan Pedroza</v>
      </c>
      <c r="B28" s="8" t="str">
        <f>'Bogarts 2'!A$1</f>
        <v>Bogarts 2</v>
      </c>
      <c r="C28" s="45">
        <f>'Bogarts 2'!C14</f>
        <v>0.66666666666666663</v>
      </c>
      <c r="D28" s="59">
        <f>'Bogarts 2'!D14</f>
        <v>8</v>
      </c>
      <c r="E28" s="59">
        <f>'Bogarts 2'!E14</f>
        <v>4</v>
      </c>
      <c r="F28" s="62">
        <f>D28+E28</f>
        <v>12</v>
      </c>
      <c r="G28" s="4">
        <f>IF(20-SUM(D28:E28)&lt;0,0,20-(SUM(D28:E28)))</f>
        <v>8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customHeight="1" x14ac:dyDescent="0.25">
      <c r="A29" s="8" t="str">
        <f>Stadium!B10</f>
        <v>Junni Hemann</v>
      </c>
      <c r="B29" s="8" t="str">
        <f>Stadium!A$1</f>
        <v>Stadium</v>
      </c>
      <c r="C29" s="45">
        <f>Stadium!C10</f>
        <v>0.5</v>
      </c>
      <c r="D29" s="59">
        <f>Stadium!D10</f>
        <v>6</v>
      </c>
      <c r="E29" s="59">
        <f>Stadium!E10</f>
        <v>6</v>
      </c>
      <c r="F29" s="62">
        <f>D29+E29</f>
        <v>12</v>
      </c>
      <c r="G29" s="4">
        <f>IF(20-SUM(D29:E29)&lt;0,0,20-(SUM(D29:E29)))</f>
        <v>8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customHeight="1" x14ac:dyDescent="0.25">
      <c r="A30" s="8" t="str">
        <f>'Bogarts 2'!B13</f>
        <v>David Harris</v>
      </c>
      <c r="B30" s="8" t="str">
        <f>'Bogarts 2'!A$1</f>
        <v>Bogarts 2</v>
      </c>
      <c r="C30" s="45">
        <f>'Bogarts 2'!C13</f>
        <v>0.41666666666666669</v>
      </c>
      <c r="D30" s="59">
        <f>'Bogarts 2'!D13</f>
        <v>5</v>
      </c>
      <c r="E30" s="59">
        <f>'Bogarts 2'!E13</f>
        <v>7</v>
      </c>
      <c r="F30" s="62">
        <f>D30+E30</f>
        <v>12</v>
      </c>
      <c r="G30" s="4">
        <f>IF(20-SUM(D30:E30)&lt;0,0,20-(SUM(D30:E30)))</f>
        <v>8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 x14ac:dyDescent="0.25">
      <c r="A31" s="8" t="str">
        <f>Patio!B17</f>
        <v>Edward Santiago</v>
      </c>
      <c r="B31" s="8" t="str">
        <f>Patio!A$1</f>
        <v>Patio</v>
      </c>
      <c r="C31" s="45">
        <f>Patio!C17</f>
        <v>0.5</v>
      </c>
      <c r="D31" s="59">
        <f>Patio!D17</f>
        <v>4</v>
      </c>
      <c r="E31" s="59">
        <f>Patio!E17</f>
        <v>4</v>
      </c>
      <c r="F31" s="62">
        <f>D31+E31</f>
        <v>8</v>
      </c>
      <c r="G31" s="4">
        <f>IF(20-SUM(D31:E31)&lt;0,0,20-(SUM(D31:E31)))</f>
        <v>12</v>
      </c>
      <c r="H31" s="21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 x14ac:dyDescent="0.25">
      <c r="A32" s="8" t="str">
        <f>Patio!B10</f>
        <v>Yoon Ki Hong</v>
      </c>
      <c r="B32" s="8" t="str">
        <f>Patio!A$1</f>
        <v>Patio</v>
      </c>
      <c r="C32" s="45">
        <f>Patio!C10</f>
        <v>0.125</v>
      </c>
      <c r="D32" s="59">
        <f>Patio!D10</f>
        <v>1</v>
      </c>
      <c r="E32" s="59">
        <f>Patio!E10</f>
        <v>7</v>
      </c>
      <c r="F32" s="62">
        <f>D32+E32</f>
        <v>8</v>
      </c>
      <c r="G32" s="4">
        <f>IF(20-SUM(D32:E32)&lt;0,0,20-(SUM(D32:E32)))</f>
        <v>12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 x14ac:dyDescent="0.25">
      <c r="A33" s="8" t="str">
        <f>Patio!B18</f>
        <v>Dave Tapia</v>
      </c>
      <c r="B33" s="46" t="str">
        <f>Patio!A$1</f>
        <v>Patio</v>
      </c>
      <c r="C33" s="43">
        <f>Patio!C18</f>
        <v>0.125</v>
      </c>
      <c r="D33" s="58">
        <f>Patio!D18</f>
        <v>1</v>
      </c>
      <c r="E33" s="58">
        <f>Patio!E18</f>
        <v>7</v>
      </c>
      <c r="F33" s="62">
        <f>D33+E33</f>
        <v>8</v>
      </c>
      <c r="G33" s="4">
        <f>IF(20-SUM(D33:E33)&lt;0,0,20-(SUM(D33:E33)))</f>
        <v>12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 x14ac:dyDescent="0.25">
      <c r="A34" s="8" t="str">
        <f>OMalleys!B14</f>
        <v>Jorge Toscana</v>
      </c>
      <c r="B34" s="46" t="str">
        <f>OMalleys!A$1</f>
        <v>O'Malleys</v>
      </c>
      <c r="C34" s="43">
        <f>OMalleys!C14</f>
        <v>0.42857142857142855</v>
      </c>
      <c r="D34" s="58">
        <f>OMalleys!D14</f>
        <v>3</v>
      </c>
      <c r="E34" s="58">
        <f>OMalleys!E14</f>
        <v>4</v>
      </c>
      <c r="F34" s="62">
        <f>D34+E34</f>
        <v>7</v>
      </c>
      <c r="G34" s="4">
        <f>IF(20-SUM(D34:E34)&lt;0,0,20-(SUM(D34:E34)))</f>
        <v>13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 x14ac:dyDescent="0.25">
      <c r="A35" s="138" t="str">
        <f>Patio!B16</f>
        <v>FORFEIT</v>
      </c>
      <c r="B35" s="149" t="str">
        <f>Patio!A$1</f>
        <v>Patio</v>
      </c>
      <c r="C35" s="150">
        <f>Patio!C16</f>
        <v>1</v>
      </c>
      <c r="D35" s="151">
        <f>Patio!D16</f>
        <v>4</v>
      </c>
      <c r="E35" s="151">
        <f>Patio!E16</f>
        <v>0</v>
      </c>
      <c r="F35" s="152">
        <f>D35+E35</f>
        <v>4</v>
      </c>
      <c r="G35" s="153">
        <f>IF(20-SUM(D35:E35)&lt;0,0,20-(SUM(D35:E35)))</f>
        <v>16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 x14ac:dyDescent="0.25">
      <c r="A36" s="7" t="str">
        <f>'Quarter Note'!B15</f>
        <v>Tate?</v>
      </c>
      <c r="B36" s="67" t="str">
        <f>'Quarter Note'!A$1</f>
        <v>Quarter Note</v>
      </c>
      <c r="C36" s="44">
        <f>'Quarter Note'!C15</f>
        <v>0.75</v>
      </c>
      <c r="D36" s="62">
        <f>'Quarter Note'!D15</f>
        <v>3</v>
      </c>
      <c r="E36" s="62">
        <f>'Quarter Note'!E15</f>
        <v>1</v>
      </c>
      <c r="F36" s="62">
        <f>D36+E36</f>
        <v>4</v>
      </c>
      <c r="G36" s="4">
        <f>IF(20-SUM(D36:E36)&lt;0,0,20-(SUM(D36:E36)))</f>
        <v>16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customHeight="1" x14ac:dyDescent="0.25">
      <c r="A37" s="7" t="str">
        <f>'Quarter Note'!B16</f>
        <v>Sheila?</v>
      </c>
      <c r="B37" s="67" t="str">
        <f>'Quarter Note'!A$1</f>
        <v>Quarter Note</v>
      </c>
      <c r="C37" s="44">
        <f>'Quarter Note'!C16</f>
        <v>0.75</v>
      </c>
      <c r="D37" s="62">
        <f>'Quarter Note'!D16</f>
        <v>3</v>
      </c>
      <c r="E37" s="62">
        <f>'Quarter Note'!E16</f>
        <v>1</v>
      </c>
      <c r="F37" s="62">
        <f>D37+E37</f>
        <v>4</v>
      </c>
      <c r="G37" s="4">
        <f>IF(20-SUM(D37:E37)&lt;0,0,20-(SUM(D37:E37)))</f>
        <v>16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customHeight="1" x14ac:dyDescent="0.25">
      <c r="A38" s="8" t="str">
        <f>OMalleys!B15</f>
        <v>Brian Cowan</v>
      </c>
      <c r="B38" s="46" t="str">
        <f>OMalleys!A$1</f>
        <v>O'Malleys</v>
      </c>
      <c r="C38" s="43">
        <f>OMalleys!C15</f>
        <v>0.75</v>
      </c>
      <c r="D38" s="58">
        <f>OMalleys!D15</f>
        <v>3</v>
      </c>
      <c r="E38" s="58">
        <f>OMalleys!E15</f>
        <v>1</v>
      </c>
      <c r="F38" s="62">
        <f>D38+E38</f>
        <v>4</v>
      </c>
      <c r="G38" s="4">
        <f>IF(20-SUM(D38:E38)&lt;0,0,20-(SUM(D38:E38)))</f>
        <v>16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customHeight="1" x14ac:dyDescent="0.25">
      <c r="A39" s="7" t="str">
        <f>'Paul &amp; Harveys 1'!B14</f>
        <v>David Brown</v>
      </c>
      <c r="B39" s="67" t="str">
        <f>'Paul &amp; Harveys 1'!A$1</f>
        <v>Paul &amp; Harveys 1</v>
      </c>
      <c r="C39" s="44">
        <f>'Paul &amp; Harveys 1'!C14</f>
        <v>0.5</v>
      </c>
      <c r="D39" s="62">
        <f>'Paul &amp; Harveys 1'!D14</f>
        <v>2</v>
      </c>
      <c r="E39" s="62">
        <f>'Paul &amp; Harveys 1'!E14</f>
        <v>2</v>
      </c>
      <c r="F39" s="62">
        <f>D39+E39</f>
        <v>4</v>
      </c>
      <c r="G39" s="4">
        <f>IF(20-SUM(D39:E39)&lt;0,0,20-(SUM(D39:E39)))</f>
        <v>16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customHeight="1" x14ac:dyDescent="0.25">
      <c r="A40" s="139" t="str">
        <f>'Bogarts 2'!B11</f>
        <v>Camille Casttio</v>
      </c>
      <c r="B40" s="148" t="str">
        <f>'Bogarts 2'!A$1</f>
        <v>Bogarts 2</v>
      </c>
      <c r="C40" s="140">
        <f>'Bogarts 2'!C11</f>
        <v>0.5</v>
      </c>
      <c r="D40" s="141">
        <f>'Bogarts 2'!D11</f>
        <v>2</v>
      </c>
      <c r="E40" s="141">
        <f>'Bogarts 2'!E11</f>
        <v>2</v>
      </c>
      <c r="F40" s="142">
        <f>D40+E40</f>
        <v>4</v>
      </c>
      <c r="G40" s="143">
        <f>IF(20-SUM(D40:E40)&lt;0,0,20-(SUM(D40:E40)))</f>
        <v>16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customHeight="1" x14ac:dyDescent="0.25">
      <c r="A41" s="8" t="str">
        <f>Stadium!B16</f>
        <v>Pride Shiralkar</v>
      </c>
      <c r="B41" s="189" t="str">
        <f>Stadium!A$1</f>
        <v>Stadium</v>
      </c>
      <c r="C41" s="43">
        <f>Stadium!C16</f>
        <v>0.5</v>
      </c>
      <c r="D41" s="58">
        <f>Stadium!D16</f>
        <v>2</v>
      </c>
      <c r="E41" s="58">
        <f>Stadium!E16</f>
        <v>2</v>
      </c>
      <c r="F41" s="62">
        <f>D41+E41</f>
        <v>4</v>
      </c>
      <c r="G41" s="4">
        <f>IF(20-SUM(D41:E41)&lt;0,0,20-(SUM(D41:E41)))</f>
        <v>16</v>
      </c>
      <c r="H41" s="13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 customHeight="1" x14ac:dyDescent="0.25">
      <c r="A42" s="188" t="str">
        <f>Stadium!B13</f>
        <v>Roberta Harris</v>
      </c>
      <c r="B42" s="190" t="str">
        <f>Stadium!A$1</f>
        <v>Stadium</v>
      </c>
      <c r="C42" s="191">
        <f>Stadium!C13</f>
        <v>0.25</v>
      </c>
      <c r="D42" s="192">
        <f>Stadium!D13</f>
        <v>1</v>
      </c>
      <c r="E42" s="192">
        <f>Stadium!E13</f>
        <v>3</v>
      </c>
      <c r="F42" s="193">
        <f>D42+E42</f>
        <v>4</v>
      </c>
      <c r="G42" s="194">
        <f>IF(20-SUM(D42:E42)&lt;0,0,20-(SUM(D42:E42)))</f>
        <v>16</v>
      </c>
      <c r="H42" s="13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 customHeight="1" x14ac:dyDescent="0.25">
      <c r="A43" s="7" t="str">
        <f>'Quarter Note'!B17</f>
        <v>Nels</v>
      </c>
      <c r="B43" s="67" t="str">
        <f>'Quarter Note'!A$1</f>
        <v>Quarter Note</v>
      </c>
      <c r="C43" s="44">
        <f>'Quarter Note'!C17</f>
        <v>0.25</v>
      </c>
      <c r="D43" s="62">
        <f>'Quarter Note'!D17</f>
        <v>1</v>
      </c>
      <c r="E43" s="62">
        <f>'Quarter Note'!E17</f>
        <v>3</v>
      </c>
      <c r="F43" s="62">
        <f>D43+E43</f>
        <v>4</v>
      </c>
      <c r="G43" s="4">
        <f>IF(20-SUM(D43:E43)&lt;0,0,20-(SUM(D43:E43)))</f>
        <v>16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 x14ac:dyDescent="0.25">
      <c r="A44" s="8" t="str">
        <f>'Bogarts 2'!B16</f>
        <v>Joan Pedrora</v>
      </c>
      <c r="B44" s="46" t="str">
        <f>'Bogarts 2'!A$1</f>
        <v>Bogarts 2</v>
      </c>
      <c r="C44" s="43">
        <f>'Bogarts 2'!C16</f>
        <v>0.25</v>
      </c>
      <c r="D44" s="58">
        <f>'Bogarts 2'!D16</f>
        <v>1</v>
      </c>
      <c r="E44" s="58">
        <f>'Bogarts 2'!E16</f>
        <v>3</v>
      </c>
      <c r="F44" s="62">
        <f>D44+E44</f>
        <v>4</v>
      </c>
      <c r="G44" s="4">
        <f>IF(20-SUM(D44:E44)&lt;0,0,20-(SUM(D44:E44)))</f>
        <v>16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customHeight="1" x14ac:dyDescent="0.25">
      <c r="A45" s="8" t="str">
        <f>Stadium!B15</f>
        <v>Will Scharmerhorn</v>
      </c>
      <c r="B45" s="46" t="str">
        <f>Stadium!A$1</f>
        <v>Stadium</v>
      </c>
      <c r="C45" s="43">
        <f>Stadium!C15</f>
        <v>0</v>
      </c>
      <c r="D45" s="58">
        <f>Stadium!D15</f>
        <v>0</v>
      </c>
      <c r="E45" s="58">
        <f>Stadium!E15</f>
        <v>4</v>
      </c>
      <c r="F45" s="62">
        <f>D45+E45</f>
        <v>4</v>
      </c>
      <c r="G45" s="4">
        <f>IF(20-SUM(D45:E45)&lt;0,0,20-(SUM(D45:E45)))</f>
        <v>16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customHeight="1" x14ac:dyDescent="0.25">
      <c r="A46" s="8" t="str">
        <f>'Bogarts 2'!B17</f>
        <v>Brendon Canaley</v>
      </c>
      <c r="B46" s="46" t="str">
        <f>'Bogarts 2'!A$1</f>
        <v>Bogarts 2</v>
      </c>
      <c r="C46" s="43">
        <f>'Bogarts 2'!C17</f>
        <v>0</v>
      </c>
      <c r="D46" s="58">
        <f>'Bogarts 2'!D17</f>
        <v>0</v>
      </c>
      <c r="E46" s="58">
        <f>'Bogarts 2'!E17</f>
        <v>4</v>
      </c>
      <c r="F46" s="62">
        <f>D46+E46</f>
        <v>4</v>
      </c>
      <c r="G46" s="4">
        <f>IF(20-SUM(D46:E46)&lt;0,0,20-(SUM(D46:E46)))</f>
        <v>16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 x14ac:dyDescent="0.25">
      <c r="A47" s="8" t="str">
        <f>'Bogarts 2'!B18</f>
        <v>FORFEIT</v>
      </c>
      <c r="B47" s="46" t="str">
        <f>'Bogarts 2'!A$1</f>
        <v>Bogarts 2</v>
      </c>
      <c r="C47" s="43">
        <f>'Bogarts 2'!C18</f>
        <v>0</v>
      </c>
      <c r="D47" s="58">
        <f>'Bogarts 2'!D18</f>
        <v>0</v>
      </c>
      <c r="E47" s="58">
        <f>'Bogarts 2'!E18</f>
        <v>4</v>
      </c>
      <c r="F47" s="62">
        <f>D47+E47</f>
        <v>4</v>
      </c>
      <c r="G47" s="4">
        <f>IF(20-SUM(D47:E47)&lt;0,0,20-(SUM(D47:E47)))</f>
        <v>16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 customHeight="1" x14ac:dyDescent="0.25">
      <c r="A48" s="7" t="str">
        <f>'Quarter Note'!B14</f>
        <v>Brian ?</v>
      </c>
      <c r="B48" s="7" t="str">
        <f>'Quarter Note'!A$1</f>
        <v>Quarter Note</v>
      </c>
      <c r="C48" s="44">
        <f>'Quarter Note'!C14</f>
        <v>0.66666666666666663</v>
      </c>
      <c r="D48" s="62">
        <f>'Quarter Note'!D14</f>
        <v>2</v>
      </c>
      <c r="E48" s="62">
        <f>'Quarter Note'!E14</f>
        <v>1</v>
      </c>
      <c r="F48" s="62">
        <f>D48+E48</f>
        <v>3</v>
      </c>
      <c r="G48" s="4">
        <f>IF(20-SUM(D48:E48)&lt;0,0,20-(SUM(D48:E48)))</f>
        <v>17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 customHeight="1" x14ac:dyDescent="0.25">
      <c r="A49" s="8" t="str">
        <f>Patio!B14</f>
        <v>Jorge Rodriguez</v>
      </c>
      <c r="B49" s="8" t="str">
        <f>Patio!A$1</f>
        <v>Patio</v>
      </c>
      <c r="C49" s="43">
        <f>Patio!C14</f>
        <v>0</v>
      </c>
      <c r="D49" s="58">
        <f>Patio!D14</f>
        <v>0</v>
      </c>
      <c r="E49" s="58">
        <f>Patio!E14</f>
        <v>3</v>
      </c>
      <c r="F49" s="62">
        <f>D49+E49</f>
        <v>3</v>
      </c>
      <c r="G49" s="4">
        <f>IF(20-SUM(D49:E49)&lt;0,0,20-(SUM(D49:E49)))</f>
        <v>17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customHeight="1" x14ac:dyDescent="0.25">
      <c r="A50" s="8" t="str">
        <f>Patio!B19</f>
        <v>Ian Weaver</v>
      </c>
      <c r="B50" s="8" t="str">
        <f>Patio!A$1</f>
        <v>Patio</v>
      </c>
      <c r="C50" s="43">
        <f>Patio!C19</f>
        <v>0.5</v>
      </c>
      <c r="D50" s="58">
        <f>Patio!D19</f>
        <v>1</v>
      </c>
      <c r="E50" s="58">
        <f>Patio!E19</f>
        <v>1</v>
      </c>
      <c r="F50" s="62">
        <f>D50+E50</f>
        <v>2</v>
      </c>
      <c r="G50" s="4">
        <f>IF(20-SUM(D50:E50)&lt;0,0,20-(SUM(D50:E50)))</f>
        <v>18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 customHeight="1" x14ac:dyDescent="0.25">
      <c r="A51" s="7" t="str">
        <f>'Quarter Note'!B13</f>
        <v>Dan "bartender"?</v>
      </c>
      <c r="B51" s="7" t="str">
        <f>'Quarter Note'!A$1</f>
        <v>Quarter Note</v>
      </c>
      <c r="C51" s="44">
        <f>'Quarter Note'!C13</f>
        <v>0.5</v>
      </c>
      <c r="D51" s="62">
        <f>'Quarter Note'!D13</f>
        <v>1</v>
      </c>
      <c r="E51" s="62">
        <f>'Quarter Note'!E13</f>
        <v>1</v>
      </c>
      <c r="F51" s="62">
        <f>D51+E51</f>
        <v>2</v>
      </c>
      <c r="G51" s="4">
        <f>IF(20-SUM(D51:E51)&lt;0,0,20-(SUM(D51:E51)))</f>
        <v>18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customHeight="1" x14ac:dyDescent="0.25">
      <c r="A52" s="8" t="str">
        <f>'Bogarts 2'!B15</f>
        <v>Jim Causy</v>
      </c>
      <c r="B52" s="8" t="str">
        <f>'Bogarts 2'!A$1</f>
        <v>Bogarts 2</v>
      </c>
      <c r="C52" s="43">
        <f>'Bogarts 2'!C15</f>
        <v>0</v>
      </c>
      <c r="D52" s="58">
        <f>'Bogarts 2'!D15</f>
        <v>0</v>
      </c>
      <c r="E52" s="58">
        <f>'Bogarts 2'!E15</f>
        <v>2</v>
      </c>
      <c r="F52" s="62">
        <f>D52+E52</f>
        <v>2</v>
      </c>
      <c r="G52" s="4">
        <f>IF(20-SUM(D52:E52)&lt;0,0,20-(SUM(D52:E52)))</f>
        <v>18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customHeight="1" x14ac:dyDescent="0.25">
      <c r="A53" s="8" t="str">
        <f>Patio!B15</f>
        <v>Aharow Karapetian</v>
      </c>
      <c r="B53" s="8" t="str">
        <f>Patio!A$1</f>
        <v>Patio</v>
      </c>
      <c r="C53" s="43">
        <f>Patio!C15</f>
        <v>0</v>
      </c>
      <c r="D53" s="58">
        <f>Patio!D15</f>
        <v>0</v>
      </c>
      <c r="E53" s="58">
        <f>Patio!E15</f>
        <v>2</v>
      </c>
      <c r="F53" s="62">
        <f>D53+E53</f>
        <v>2</v>
      </c>
      <c r="G53" s="4">
        <f>IF(20-SUM(D53:E53)&lt;0,0,20-(SUM(D53:E53)))</f>
        <v>18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customHeight="1" x14ac:dyDescent="0.25">
      <c r="A54" s="195" t="str">
        <f>'Paul &amp; Harveys 1'!B15</f>
        <v>Forfeit</v>
      </c>
      <c r="B54" s="195" t="str">
        <f>'Paul &amp; Harveys 1'!A$1</f>
        <v>Paul &amp; Harveys 1</v>
      </c>
      <c r="C54" s="196">
        <f>'Paul &amp; Harveys 1'!C15</f>
        <v>1</v>
      </c>
      <c r="D54" s="152">
        <f>'Paul &amp; Harveys 1'!D15</f>
        <v>1</v>
      </c>
      <c r="E54" s="152">
        <f>'Paul &amp; Harveys 1'!E15</f>
        <v>0</v>
      </c>
      <c r="F54" s="152">
        <f>D54+E54</f>
        <v>1</v>
      </c>
      <c r="G54" s="153">
        <f>IF(20-SUM(D54:E54)&lt;0,0,20-(SUM(D54:E54)))</f>
        <v>19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customHeight="1" x14ac:dyDescent="0.25">
      <c r="A55" s="195" t="str">
        <f>'Quarter Note'!B19</f>
        <v>Forfeit</v>
      </c>
      <c r="B55" s="195" t="str">
        <f>'Quarter Note'!A$1</f>
        <v>Quarter Note</v>
      </c>
      <c r="C55" s="196">
        <f>'Quarter Note'!C19</f>
        <v>0</v>
      </c>
      <c r="D55" s="152">
        <f>'Quarter Note'!D19</f>
        <v>0</v>
      </c>
      <c r="E55" s="152">
        <f>'Quarter Note'!E19</f>
        <v>1</v>
      </c>
      <c r="F55" s="152">
        <f>D55+E55</f>
        <v>1</v>
      </c>
      <c r="G55" s="153">
        <f>IF(20-SUM(D55:E55)&lt;0,0,20-(SUM(D55:E55)))</f>
        <v>19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customHeight="1" x14ac:dyDescent="0.25">
      <c r="A56" s="8" t="str">
        <f>Stadium!B17</f>
        <v>9_Stadium</v>
      </c>
      <c r="B56" s="8" t="str">
        <f>Stadium!A$1</f>
        <v>Stadium</v>
      </c>
      <c r="C56" s="43" t="e">
        <f>Stadium!C17</f>
        <v>#DIV/0!</v>
      </c>
      <c r="D56" s="58">
        <f>Stadium!D17</f>
        <v>0</v>
      </c>
      <c r="E56" s="58">
        <f>Stadium!E17</f>
        <v>0</v>
      </c>
      <c r="F56" s="62">
        <f>D56+E56</f>
        <v>0</v>
      </c>
      <c r="G56" s="4">
        <f>IF(20-SUM(D56:E56)&lt;0,0,20-(SUM(D56:E56)))</f>
        <v>20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customHeight="1" x14ac:dyDescent="0.25">
      <c r="A57" s="8" t="str">
        <f>Stadium!B23</f>
        <v>15_Stadium</v>
      </c>
      <c r="B57" s="8" t="str">
        <f>Stadium!A$1</f>
        <v>Stadium</v>
      </c>
      <c r="C57" s="43" t="e">
        <f>Stadium!C23</f>
        <v>#DIV/0!</v>
      </c>
      <c r="D57" s="58">
        <f>Stadium!D23</f>
        <v>0</v>
      </c>
      <c r="E57" s="58">
        <f>Stadium!E23</f>
        <v>0</v>
      </c>
      <c r="F57" s="62">
        <f>D57+E57</f>
        <v>0</v>
      </c>
      <c r="G57" s="4">
        <f>IF(20-SUM(D57:E57)&lt;0,0,20-(SUM(D57:E57)))</f>
        <v>20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customHeight="1" x14ac:dyDescent="0.25">
      <c r="A58" s="8" t="str">
        <f>Patio!B23</f>
        <v>15_Patio</v>
      </c>
      <c r="B58" s="8" t="str">
        <f>Patio!A$1</f>
        <v>Patio</v>
      </c>
      <c r="C58" s="43" t="e">
        <f>Patio!C23</f>
        <v>#DIV/0!</v>
      </c>
      <c r="D58" s="58">
        <f>Patio!D23</f>
        <v>0</v>
      </c>
      <c r="E58" s="58">
        <f>Patio!E23</f>
        <v>0</v>
      </c>
      <c r="F58" s="62">
        <f>D58+E58</f>
        <v>0</v>
      </c>
      <c r="G58" s="4">
        <f>IF(20-SUM(D58:E58)&lt;0,0,20-(SUM(D58:E58)))</f>
        <v>20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customHeight="1" x14ac:dyDescent="0.25">
      <c r="A59" s="8" t="str">
        <f>OMalleys!B23</f>
        <v>15_OMalleys</v>
      </c>
      <c r="B59" s="8" t="str">
        <f>OMalleys!A$1</f>
        <v>O'Malleys</v>
      </c>
      <c r="C59" s="43" t="e">
        <f>OMalleys!C23</f>
        <v>#DIV/0!</v>
      </c>
      <c r="D59" s="58">
        <f>OMalleys!D23</f>
        <v>0</v>
      </c>
      <c r="E59" s="58">
        <f>OMalleys!E23</f>
        <v>0</v>
      </c>
      <c r="F59" s="62">
        <f>D59+E59</f>
        <v>0</v>
      </c>
      <c r="G59" s="4">
        <f>IF(20-SUM(D59:E59)&lt;0,0,20-(SUM(D59:E59)))</f>
        <v>20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customHeight="1" x14ac:dyDescent="0.25">
      <c r="A60" s="8" t="str">
        <f>OMalleys!B18</f>
        <v>15_OMalleys</v>
      </c>
      <c r="B60" s="8" t="str">
        <f>OMalleys!A$1</f>
        <v>O'Malleys</v>
      </c>
      <c r="C60" s="43" t="e">
        <f>OMalleys!C18</f>
        <v>#DIV/0!</v>
      </c>
      <c r="D60" s="58">
        <f>OMalleys!D18</f>
        <v>0</v>
      </c>
      <c r="E60" s="58">
        <f>OMalleys!E18</f>
        <v>0</v>
      </c>
      <c r="F60" s="62">
        <f>D60+E60</f>
        <v>0</v>
      </c>
      <c r="G60" s="4">
        <f>IF(20-SUM(D60:E60)&lt;0,0,20-(SUM(D60:E60)))</f>
        <v>20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 x14ac:dyDescent="0.25">
      <c r="A61" s="8" t="str">
        <f>'Bogarts 2'!B23</f>
        <v>15_Bogarts2</v>
      </c>
      <c r="B61" s="8" t="str">
        <f>'Bogarts 2'!A$1</f>
        <v>Bogarts 2</v>
      </c>
      <c r="C61" s="43" t="e">
        <f>'Bogarts 2'!C23</f>
        <v>#DIV/0!</v>
      </c>
      <c r="D61" s="58">
        <f>'Bogarts 2'!D23</f>
        <v>0</v>
      </c>
      <c r="E61" s="58">
        <f>'Bogarts 2'!E23</f>
        <v>0</v>
      </c>
      <c r="F61" s="62">
        <f>D61+E61</f>
        <v>0</v>
      </c>
      <c r="G61" s="4">
        <f>IF(20-SUM(D61:E61)&lt;0,0,20-(SUM(D61:E61)))</f>
        <v>20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 x14ac:dyDescent="0.25">
      <c r="A62" s="8" t="str">
        <f>Stadium!B22</f>
        <v>14_Stadium</v>
      </c>
      <c r="B62" s="8" t="str">
        <f>Stadium!A$1</f>
        <v>Stadium</v>
      </c>
      <c r="C62" s="43" t="e">
        <f>Stadium!C22</f>
        <v>#DIV/0!</v>
      </c>
      <c r="D62" s="58">
        <f>Stadium!D22</f>
        <v>0</v>
      </c>
      <c r="E62" s="58">
        <f>Stadium!E22</f>
        <v>0</v>
      </c>
      <c r="F62" s="62">
        <f>D62+E62</f>
        <v>0</v>
      </c>
      <c r="G62" s="4">
        <f>IF(20-SUM(D62:E62)&lt;0,0,20-(SUM(D62:E62)))</f>
        <v>20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customHeight="1" x14ac:dyDescent="0.25">
      <c r="A63" s="8" t="str">
        <f>Patio!B22</f>
        <v>14_Patio</v>
      </c>
      <c r="B63" s="8" t="str">
        <f>Patio!A$1</f>
        <v>Patio</v>
      </c>
      <c r="C63" s="43" t="e">
        <f>Patio!C22</f>
        <v>#DIV/0!</v>
      </c>
      <c r="D63" s="58">
        <f>Patio!D22</f>
        <v>0</v>
      </c>
      <c r="E63" s="58">
        <f>Patio!E22</f>
        <v>0</v>
      </c>
      <c r="F63" s="62">
        <f>D63+E63</f>
        <v>0</v>
      </c>
      <c r="G63" s="4">
        <f>IF(20-SUM(D63:E63)&lt;0,0,20-(SUM(D63:E63)))</f>
        <v>20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customHeight="1" x14ac:dyDescent="0.25">
      <c r="A64" s="8" t="str">
        <f>OMalleys!B17</f>
        <v>14_OMalleys</v>
      </c>
      <c r="B64" s="8" t="str">
        <f>OMalleys!A$1</f>
        <v>O'Malleys</v>
      </c>
      <c r="C64" s="43" t="e">
        <f>OMalleys!C17</f>
        <v>#DIV/0!</v>
      </c>
      <c r="D64" s="58">
        <f>OMalleys!D17</f>
        <v>0</v>
      </c>
      <c r="E64" s="58">
        <f>OMalleys!E17</f>
        <v>0</v>
      </c>
      <c r="F64" s="62">
        <f>D64+E64</f>
        <v>0</v>
      </c>
      <c r="G64" s="4">
        <f>IF(20-SUM(D64:E64)&lt;0,0,20-(SUM(D64:E64)))</f>
        <v>20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customHeight="1" x14ac:dyDescent="0.25">
      <c r="A65" s="8" t="str">
        <f>OMalleys!B22</f>
        <v>14_OMalleys</v>
      </c>
      <c r="B65" s="8" t="str">
        <f>OMalleys!A$1</f>
        <v>O'Malleys</v>
      </c>
      <c r="C65" s="43" t="e">
        <f>OMalleys!C22</f>
        <v>#DIV/0!</v>
      </c>
      <c r="D65" s="58">
        <f>OMalleys!D22</f>
        <v>0</v>
      </c>
      <c r="E65" s="58">
        <f>OMalleys!E22</f>
        <v>0</v>
      </c>
      <c r="F65" s="62">
        <f>D65+E65</f>
        <v>0</v>
      </c>
      <c r="G65" s="4">
        <f>IF(20-SUM(D65:E65)&lt;0,0,20-(SUM(D65:E65)))</f>
        <v>20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 x14ac:dyDescent="0.25">
      <c r="A66" s="8" t="str">
        <f>'Bogarts 2'!B22</f>
        <v>14_Bogarts2</v>
      </c>
      <c r="B66" s="8" t="str">
        <f>'Bogarts 2'!A$1</f>
        <v>Bogarts 2</v>
      </c>
      <c r="C66" s="43" t="e">
        <f>'Bogarts 2'!C22</f>
        <v>#DIV/0!</v>
      </c>
      <c r="D66" s="58">
        <f>'Bogarts 2'!D22</f>
        <v>0</v>
      </c>
      <c r="E66" s="58">
        <f>'Bogarts 2'!E22</f>
        <v>0</v>
      </c>
      <c r="F66" s="62">
        <f>D66+E66</f>
        <v>0</v>
      </c>
      <c r="G66" s="4">
        <f>IF(20-SUM(D66:E66)&lt;0,0,20-(SUM(D66:E66)))</f>
        <v>20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 x14ac:dyDescent="0.25">
      <c r="A67" s="8" t="str">
        <f>Stadium!B21</f>
        <v>13_Stadium</v>
      </c>
      <c r="B67" s="8" t="str">
        <f>Stadium!A$1</f>
        <v>Stadium</v>
      </c>
      <c r="C67" s="43" t="e">
        <f>Stadium!C21</f>
        <v>#DIV/0!</v>
      </c>
      <c r="D67" s="58">
        <f>Stadium!D21</f>
        <v>0</v>
      </c>
      <c r="E67" s="58">
        <f>Stadium!E21</f>
        <v>0</v>
      </c>
      <c r="F67" s="62">
        <f>D67+E67</f>
        <v>0</v>
      </c>
      <c r="G67" s="4">
        <f>IF(20-SUM(D67:E67)&lt;0,0,20-(SUM(D67:E67)))</f>
        <v>20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 x14ac:dyDescent="0.25">
      <c r="A68" s="8" t="str">
        <f>Patio!B21</f>
        <v>13_Patio</v>
      </c>
      <c r="B68" s="8" t="str">
        <f>Patio!A$1</f>
        <v>Patio</v>
      </c>
      <c r="C68" s="43" t="e">
        <f>Patio!C21</f>
        <v>#DIV/0!</v>
      </c>
      <c r="D68" s="58">
        <f>Patio!D21</f>
        <v>0</v>
      </c>
      <c r="E68" s="58">
        <f>Patio!E21</f>
        <v>0</v>
      </c>
      <c r="F68" s="62">
        <f>D68+E68</f>
        <v>0</v>
      </c>
      <c r="G68" s="4">
        <f>IF(20-SUM(D68:E68)&lt;0,0,20-(SUM(D68:E68)))</f>
        <v>20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 x14ac:dyDescent="0.25">
      <c r="A69" s="8" t="str">
        <f>OMalleys!B16</f>
        <v>13_OMalleys</v>
      </c>
      <c r="B69" s="8" t="str">
        <f>OMalleys!A$1</f>
        <v>O'Malleys</v>
      </c>
      <c r="C69" s="43" t="e">
        <f>OMalleys!C16</f>
        <v>#DIV/0!</v>
      </c>
      <c r="D69" s="58">
        <f>OMalleys!D16</f>
        <v>0</v>
      </c>
      <c r="E69" s="58">
        <f>OMalleys!E16</f>
        <v>0</v>
      </c>
      <c r="F69" s="62">
        <f>D69+E69</f>
        <v>0</v>
      </c>
      <c r="G69" s="4">
        <f>IF(20-SUM(D69:E69)&lt;0,0,20-(SUM(D69:E69)))</f>
        <v>20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 x14ac:dyDescent="0.25">
      <c r="A70" s="8" t="str">
        <f>OMalleys!B21</f>
        <v>13_OMalleys</v>
      </c>
      <c r="B70" s="8" t="str">
        <f>OMalleys!A$1</f>
        <v>O'Malleys</v>
      </c>
      <c r="C70" s="43" t="e">
        <f>OMalleys!C21</f>
        <v>#DIV/0!</v>
      </c>
      <c r="D70" s="58">
        <f>OMalleys!D21</f>
        <v>0</v>
      </c>
      <c r="E70" s="58">
        <f>OMalleys!E21</f>
        <v>0</v>
      </c>
      <c r="F70" s="62">
        <f>D70+E70</f>
        <v>0</v>
      </c>
      <c r="G70" s="4">
        <f>IF(20-SUM(D70:E70)&lt;0,0,20-(SUM(D70:E70)))</f>
        <v>20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 x14ac:dyDescent="0.25">
      <c r="A71" s="8" t="str">
        <f>'Bogarts 2'!B21</f>
        <v>13_Bogarts2</v>
      </c>
      <c r="B71" s="8" t="str">
        <f>'Bogarts 2'!A$1</f>
        <v>Bogarts 2</v>
      </c>
      <c r="C71" s="43" t="e">
        <f>'Bogarts 2'!C21</f>
        <v>#DIV/0!</v>
      </c>
      <c r="D71" s="58">
        <f>'Bogarts 2'!D21</f>
        <v>0</v>
      </c>
      <c r="E71" s="58">
        <f>'Bogarts 2'!E21</f>
        <v>0</v>
      </c>
      <c r="F71" s="62">
        <f>D71+E71</f>
        <v>0</v>
      </c>
      <c r="G71" s="4">
        <f>IF(20-SUM(D71:E71)&lt;0,0,20-(SUM(D71:E71)))</f>
        <v>20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 x14ac:dyDescent="0.25">
      <c r="A72" s="8" t="str">
        <f>Stadium!B20</f>
        <v>12_Stadium</v>
      </c>
      <c r="B72" s="8" t="str">
        <f>Stadium!A$1</f>
        <v>Stadium</v>
      </c>
      <c r="C72" s="43" t="e">
        <f>Stadium!C20</f>
        <v>#DIV/0!</v>
      </c>
      <c r="D72" s="58">
        <f>Stadium!D20</f>
        <v>0</v>
      </c>
      <c r="E72" s="58">
        <f>Stadium!E20</f>
        <v>0</v>
      </c>
      <c r="F72" s="62">
        <f>D72+E72</f>
        <v>0</v>
      </c>
      <c r="G72" s="4">
        <f>IF(20-SUM(D72:E72)&lt;0,0,20-(SUM(D72:E72)))</f>
        <v>20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 x14ac:dyDescent="0.25">
      <c r="A73" s="8" t="str">
        <f>Patio!B20</f>
        <v>12_Patio</v>
      </c>
      <c r="B73" s="8" t="str">
        <f>Patio!A$1</f>
        <v>Patio</v>
      </c>
      <c r="C73" s="43" t="e">
        <f>Patio!C20</f>
        <v>#DIV/0!</v>
      </c>
      <c r="D73" s="58">
        <f>Patio!D20</f>
        <v>0</v>
      </c>
      <c r="E73" s="58">
        <f>Patio!E20</f>
        <v>0</v>
      </c>
      <c r="F73" s="62">
        <f>D73+E73</f>
        <v>0</v>
      </c>
      <c r="G73" s="4">
        <f>IF(20-SUM(D73:E73)&lt;0,0,20-(SUM(D73:E73)))</f>
        <v>20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 x14ac:dyDescent="0.25">
      <c r="A74" s="8" t="str">
        <f>OMalleys!B20</f>
        <v>12_OMalleys</v>
      </c>
      <c r="B74" s="8" t="str">
        <f>OMalleys!A$1</f>
        <v>O'Malleys</v>
      </c>
      <c r="C74" s="43" t="e">
        <f>OMalleys!C20</f>
        <v>#DIV/0!</v>
      </c>
      <c r="D74" s="58">
        <f>OMalleys!D20</f>
        <v>0</v>
      </c>
      <c r="E74" s="58">
        <f>OMalleys!E20</f>
        <v>0</v>
      </c>
      <c r="F74" s="62">
        <f>D74+E74</f>
        <v>0</v>
      </c>
      <c r="G74" s="4">
        <f>IF(20-SUM(D74:E74)&lt;0,0,20-(SUM(D74:E74)))</f>
        <v>20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 x14ac:dyDescent="0.25">
      <c r="A75" s="8" t="str">
        <f>'Bogarts 2'!B20</f>
        <v>12_Bogarts2</v>
      </c>
      <c r="B75" s="8" t="str">
        <f>'Bogarts 2'!A$1</f>
        <v>Bogarts 2</v>
      </c>
      <c r="C75" s="43" t="e">
        <f>'Bogarts 2'!C20</f>
        <v>#DIV/0!</v>
      </c>
      <c r="D75" s="58">
        <f>'Bogarts 2'!D20</f>
        <v>0</v>
      </c>
      <c r="E75" s="58">
        <f>'Bogarts 2'!E20</f>
        <v>0</v>
      </c>
      <c r="F75" s="62">
        <f>D75+E75</f>
        <v>0</v>
      </c>
      <c r="G75" s="4">
        <f>IF(20-SUM(D75:E75)&lt;0,0,20-(SUM(D75:E75)))</f>
        <v>20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customHeight="1" x14ac:dyDescent="0.25">
      <c r="A76" s="8" t="str">
        <f>Stadium!B19</f>
        <v>11_Stadium</v>
      </c>
      <c r="B76" s="8" t="str">
        <f>Stadium!A$1</f>
        <v>Stadium</v>
      </c>
      <c r="C76" s="43" t="e">
        <f>Stadium!C19</f>
        <v>#DIV/0!</v>
      </c>
      <c r="D76" s="58">
        <f>Stadium!D19</f>
        <v>0</v>
      </c>
      <c r="E76" s="58">
        <f>Stadium!E19</f>
        <v>0</v>
      </c>
      <c r="F76" s="62">
        <f>D76+E76</f>
        <v>0</v>
      </c>
      <c r="G76" s="4">
        <f>IF(20-SUM(D76:E76)&lt;0,0,20-(SUM(D76:E76)))</f>
        <v>20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customHeight="1" x14ac:dyDescent="0.25">
      <c r="A77" s="8" t="str">
        <f>OMalleys!B19</f>
        <v>11_OMalleys</v>
      </c>
      <c r="B77" s="8" t="str">
        <f>OMalleys!A$1</f>
        <v>O'Malleys</v>
      </c>
      <c r="C77" s="43" t="e">
        <f>OMalleys!C19</f>
        <v>#DIV/0!</v>
      </c>
      <c r="D77" s="58">
        <f>OMalleys!D19</f>
        <v>0</v>
      </c>
      <c r="E77" s="58">
        <f>OMalleys!E19</f>
        <v>0</v>
      </c>
      <c r="F77" s="62">
        <f>D77+E77</f>
        <v>0</v>
      </c>
      <c r="G77" s="4">
        <f>IF(20-SUM(D77:E77)&lt;0,0,20-(SUM(D77:E77)))</f>
        <v>20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customHeight="1" x14ac:dyDescent="0.25">
      <c r="A78" s="8" t="str">
        <f>'Bogarts 2'!B19</f>
        <v>11_Bogarts2</v>
      </c>
      <c r="B78" s="8" t="str">
        <f>'Bogarts 2'!A$1</f>
        <v>Bogarts 2</v>
      </c>
      <c r="C78" s="43" t="e">
        <f>'Bogarts 2'!C19</f>
        <v>#DIV/0!</v>
      </c>
      <c r="D78" s="58">
        <f>'Bogarts 2'!D19</f>
        <v>0</v>
      </c>
      <c r="E78" s="58">
        <f>'Bogarts 2'!E19</f>
        <v>0</v>
      </c>
      <c r="F78" s="62">
        <f>D78+E78</f>
        <v>0</v>
      </c>
      <c r="G78" s="4">
        <f>IF(20-SUM(D78:E78)&lt;0,0,20-(SUM(D78:E78)))</f>
        <v>20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customHeight="1" x14ac:dyDescent="0.25">
      <c r="A79" s="8" t="str">
        <f>Stadium!B18</f>
        <v>10_Stadium</v>
      </c>
      <c r="B79" s="8" t="str">
        <f>Stadium!A$1</f>
        <v>Stadium</v>
      </c>
      <c r="C79" s="43" t="e">
        <f>Stadium!C18</f>
        <v>#DIV/0!</v>
      </c>
      <c r="D79" s="58">
        <f>Stadium!D18</f>
        <v>0</v>
      </c>
      <c r="E79" s="58">
        <f>Stadium!E18</f>
        <v>0</v>
      </c>
      <c r="F79" s="62">
        <f>D79+E79</f>
        <v>0</v>
      </c>
      <c r="G79" s="4">
        <f>IF(20-SUM(D79:E79)&lt;0,0,20-(SUM(D79:E79)))</f>
        <v>20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hidden="1" customHeight="1" x14ac:dyDescent="0.25">
      <c r="A80" s="7" t="str">
        <f>'Team 7'!B17</f>
        <v>9_Team_7</v>
      </c>
      <c r="B80" s="7" t="str">
        <f>'Team 7'!A$1</f>
        <v>Team 7</v>
      </c>
      <c r="C80" s="44" t="e">
        <f>'Team 7'!C17</f>
        <v>#DIV/0!</v>
      </c>
      <c r="D80" s="62">
        <f>'Team 7'!D17</f>
        <v>0</v>
      </c>
      <c r="E80" s="62">
        <f>'Team 7'!E17</f>
        <v>0</v>
      </c>
      <c r="F80" s="62">
        <f t="shared" ref="F80:F97" si="0">D80+E80</f>
        <v>0</v>
      </c>
      <c r="G80" s="4">
        <f t="shared" ref="G80:G97" si="1">IF(20-SUM(D80:E80)&lt;0,0,20-(SUM(D80:E80)))</f>
        <v>20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hidden="1" customHeight="1" x14ac:dyDescent="0.25">
      <c r="A81" s="7" t="str">
        <f>'Team 7'!B16</f>
        <v>8_Team_7</v>
      </c>
      <c r="B81" s="7" t="str">
        <f>'Team 7'!A$1</f>
        <v>Team 7</v>
      </c>
      <c r="C81" s="44" t="e">
        <f>'Team 7'!C16</f>
        <v>#DIV/0!</v>
      </c>
      <c r="D81" s="62">
        <f>'Team 7'!D16</f>
        <v>0</v>
      </c>
      <c r="E81" s="62">
        <f>'Team 7'!E16</f>
        <v>0</v>
      </c>
      <c r="F81" s="62">
        <f t="shared" si="0"/>
        <v>0</v>
      </c>
      <c r="G81" s="4">
        <f t="shared" si="1"/>
        <v>20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hidden="1" customHeight="1" x14ac:dyDescent="0.25">
      <c r="A82" s="7" t="str">
        <f>'Team 7'!B14</f>
        <v>6_Team_7</v>
      </c>
      <c r="B82" s="7" t="str">
        <f>'Team 7'!A$1</f>
        <v>Team 7</v>
      </c>
      <c r="C82" s="44" t="e">
        <f>'Team 7'!C14</f>
        <v>#DIV/0!</v>
      </c>
      <c r="D82" s="62">
        <f>'Team 7'!D14</f>
        <v>0</v>
      </c>
      <c r="E82" s="62">
        <f>'Team 7'!E14</f>
        <v>0</v>
      </c>
      <c r="F82" s="62">
        <f t="shared" si="0"/>
        <v>0</v>
      </c>
      <c r="G82" s="4">
        <f t="shared" si="1"/>
        <v>20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hidden="1" customHeight="1" x14ac:dyDescent="0.25">
      <c r="A83" s="7" t="str">
        <f>'Team 7'!B13</f>
        <v>5_Team_7</v>
      </c>
      <c r="B83" s="7" t="str">
        <f>'Team 7'!A$1</f>
        <v>Team 7</v>
      </c>
      <c r="C83" s="44" t="e">
        <f>'Team 7'!C13</f>
        <v>#DIV/0!</v>
      </c>
      <c r="D83" s="62">
        <f>'Team 7'!D13</f>
        <v>0</v>
      </c>
      <c r="E83" s="62">
        <f>'Team 7'!E13</f>
        <v>0</v>
      </c>
      <c r="F83" s="62">
        <f t="shared" si="0"/>
        <v>0</v>
      </c>
      <c r="G83" s="4">
        <f t="shared" si="1"/>
        <v>20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hidden="1" customHeight="1" x14ac:dyDescent="0.25">
      <c r="A84" s="7" t="str">
        <f>'Team 7'!B12</f>
        <v>4_Team_7</v>
      </c>
      <c r="B84" s="7" t="str">
        <f>'Team 7'!A$1</f>
        <v>Team 7</v>
      </c>
      <c r="C84" s="44" t="e">
        <f>'Team 7'!C12</f>
        <v>#DIV/0!</v>
      </c>
      <c r="D84" s="62">
        <f>'Team 7'!D12</f>
        <v>0</v>
      </c>
      <c r="E84" s="62">
        <f>'Team 7'!E12</f>
        <v>0</v>
      </c>
      <c r="F84" s="62">
        <f t="shared" si="0"/>
        <v>0</v>
      </c>
      <c r="G84" s="4">
        <f t="shared" si="1"/>
        <v>20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hidden="1" customHeight="1" x14ac:dyDescent="0.25">
      <c r="A85" s="7" t="str">
        <f>'Team 7'!B11</f>
        <v>3_Team_7</v>
      </c>
      <c r="B85" s="7" t="str">
        <f>'Team 7'!A$1</f>
        <v>Team 7</v>
      </c>
      <c r="C85" s="44" t="e">
        <f>'Team 7'!C11</f>
        <v>#DIV/0!</v>
      </c>
      <c r="D85" s="62">
        <f>'Team 7'!D11</f>
        <v>0</v>
      </c>
      <c r="E85" s="62">
        <f>'Team 7'!E11</f>
        <v>0</v>
      </c>
      <c r="F85" s="62">
        <f t="shared" si="0"/>
        <v>0</v>
      </c>
      <c r="G85" s="4">
        <f t="shared" si="1"/>
        <v>20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hidden="1" customHeight="1" x14ac:dyDescent="0.25">
      <c r="A86" s="7" t="str">
        <f>'Team 7'!B10</f>
        <v>2_Team_7</v>
      </c>
      <c r="B86" s="7" t="str">
        <f>'Team 7'!A$1</f>
        <v>Team 7</v>
      </c>
      <c r="C86" s="44" t="e">
        <f>'Team 7'!C10</f>
        <v>#DIV/0!</v>
      </c>
      <c r="D86" s="62">
        <f>'Team 7'!D10</f>
        <v>0</v>
      </c>
      <c r="E86" s="62">
        <f>'Team 7'!E10</f>
        <v>0</v>
      </c>
      <c r="F86" s="62">
        <f t="shared" si="0"/>
        <v>0</v>
      </c>
      <c r="G86" s="4">
        <f t="shared" si="1"/>
        <v>20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hidden="1" customHeight="1" x14ac:dyDescent="0.25">
      <c r="A87" s="7" t="str">
        <f>'Team 7'!B23</f>
        <v>15_Team_7</v>
      </c>
      <c r="B87" s="7" t="str">
        <f>'Team 7'!A$1</f>
        <v>Team 7</v>
      </c>
      <c r="C87" s="44" t="e">
        <f>'Team 7'!C23</f>
        <v>#DIV/0!</v>
      </c>
      <c r="D87" s="62">
        <f>'Team 7'!D23</f>
        <v>0</v>
      </c>
      <c r="E87" s="62">
        <f>'Team 7'!E23</f>
        <v>0</v>
      </c>
      <c r="F87" s="62">
        <f t="shared" si="0"/>
        <v>0</v>
      </c>
      <c r="G87" s="4">
        <f t="shared" si="1"/>
        <v>20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hidden="1" customHeight="1" x14ac:dyDescent="0.25">
      <c r="A88" s="7" t="str">
        <f>'Team 7'!B22</f>
        <v>14_Team_7</v>
      </c>
      <c r="B88" s="7" t="str">
        <f>'Team 7'!A$1</f>
        <v>Team 7</v>
      </c>
      <c r="C88" s="44" t="e">
        <f>'Team 7'!C22</f>
        <v>#DIV/0!</v>
      </c>
      <c r="D88" s="62">
        <f>'Team 7'!D22</f>
        <v>0</v>
      </c>
      <c r="E88" s="62">
        <f>'Team 7'!E22</f>
        <v>0</v>
      </c>
      <c r="F88" s="62">
        <f t="shared" si="0"/>
        <v>0</v>
      </c>
      <c r="G88" s="4">
        <f t="shared" si="1"/>
        <v>20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hidden="1" customHeight="1" x14ac:dyDescent="0.25">
      <c r="A89" s="7" t="str">
        <f>'Team 7'!B21</f>
        <v>13_Team_7</v>
      </c>
      <c r="B89" s="7" t="str">
        <f>'Team 7'!A$1</f>
        <v>Team 7</v>
      </c>
      <c r="C89" s="44" t="e">
        <f>'Team 7'!C21</f>
        <v>#DIV/0!</v>
      </c>
      <c r="D89" s="62">
        <f>'Team 7'!D21</f>
        <v>0</v>
      </c>
      <c r="E89" s="62">
        <f>'Team 7'!E21</f>
        <v>0</v>
      </c>
      <c r="F89" s="62">
        <f t="shared" si="0"/>
        <v>0</v>
      </c>
      <c r="G89" s="4">
        <f t="shared" si="1"/>
        <v>20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hidden="1" customHeight="1" x14ac:dyDescent="0.25">
      <c r="A90" s="7" t="str">
        <f>'Team 7'!B20</f>
        <v>12_Team_7</v>
      </c>
      <c r="B90" s="7" t="str">
        <f>'Team 7'!A$1</f>
        <v>Team 7</v>
      </c>
      <c r="C90" s="44" t="e">
        <f>'Team 7'!C20</f>
        <v>#DIV/0!</v>
      </c>
      <c r="D90" s="62">
        <f>'Team 7'!D20</f>
        <v>0</v>
      </c>
      <c r="E90" s="62">
        <f>'Team 7'!E20</f>
        <v>0</v>
      </c>
      <c r="F90" s="62">
        <f t="shared" si="0"/>
        <v>0</v>
      </c>
      <c r="G90" s="4">
        <f t="shared" si="1"/>
        <v>20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hidden="1" customHeight="1" x14ac:dyDescent="0.25">
      <c r="A91" s="7" t="str">
        <f>'Team 7'!B19</f>
        <v>11_Team_7</v>
      </c>
      <c r="B91" s="7" t="str">
        <f>'Team 7'!A$1</f>
        <v>Team 7</v>
      </c>
      <c r="C91" s="44" t="e">
        <f>'Team 7'!C19</f>
        <v>#DIV/0!</v>
      </c>
      <c r="D91" s="62">
        <f>'Team 7'!D19</f>
        <v>0</v>
      </c>
      <c r="E91" s="62">
        <f>'Team 7'!E19</f>
        <v>0</v>
      </c>
      <c r="F91" s="62">
        <f t="shared" si="0"/>
        <v>0</v>
      </c>
      <c r="G91" s="4">
        <f t="shared" si="1"/>
        <v>20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hidden="1" customHeight="1" x14ac:dyDescent="0.25">
      <c r="A92" s="7" t="str">
        <f>'Team 7'!B18</f>
        <v>10_Team_7</v>
      </c>
      <c r="B92" s="7" t="str">
        <f>'Team 7'!A$1</f>
        <v>Team 7</v>
      </c>
      <c r="C92" s="44" t="e">
        <f>'Team 7'!C18</f>
        <v>#DIV/0!</v>
      </c>
      <c r="D92" s="62">
        <f>'Team 7'!D18</f>
        <v>0</v>
      </c>
      <c r="E92" s="62">
        <f>'Team 7'!E18</f>
        <v>0</v>
      </c>
      <c r="F92" s="62">
        <f t="shared" si="0"/>
        <v>0</v>
      </c>
      <c r="G92" s="4">
        <f t="shared" si="1"/>
        <v>20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hidden="1" customHeight="1" x14ac:dyDescent="0.25">
      <c r="A93" s="7" t="str">
        <f>'Team 7'!B9</f>
        <v>1_Team_7</v>
      </c>
      <c r="B93" s="7" t="str">
        <f>'Team 7'!A$1</f>
        <v>Team 7</v>
      </c>
      <c r="C93" s="44" t="e">
        <f>'Team 7'!C9</f>
        <v>#DIV/0!</v>
      </c>
      <c r="D93" s="62">
        <f>'Team 7'!D9</f>
        <v>0</v>
      </c>
      <c r="E93" s="62">
        <f>'Team 7'!E9</f>
        <v>0</v>
      </c>
      <c r="F93" s="62">
        <f t="shared" si="0"/>
        <v>0</v>
      </c>
      <c r="G93" s="4">
        <f t="shared" si="1"/>
        <v>20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hidden="1" customHeight="1" x14ac:dyDescent="0.25">
      <c r="A94" s="7" t="str">
        <f>'Team 8'!B17</f>
        <v>9_Team_8</v>
      </c>
      <c r="B94" s="7" t="str">
        <f>'Team 8'!A$1</f>
        <v>Team 8</v>
      </c>
      <c r="C94" s="44" t="e">
        <f>'Team 8'!C17</f>
        <v>#DIV/0!</v>
      </c>
      <c r="D94" s="62">
        <f>'Team 8'!D17</f>
        <v>0</v>
      </c>
      <c r="E94" s="62">
        <f>'Team 8'!E17</f>
        <v>0</v>
      </c>
      <c r="F94" s="62">
        <f t="shared" si="0"/>
        <v>0</v>
      </c>
      <c r="G94" s="4">
        <f t="shared" si="1"/>
        <v>20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hidden="1" customHeight="1" x14ac:dyDescent="0.25">
      <c r="A95" s="7" t="str">
        <f>'Team 8'!B15</f>
        <v>7_Team_8</v>
      </c>
      <c r="B95" s="7" t="str">
        <f>'Team 8'!A$1</f>
        <v>Team 8</v>
      </c>
      <c r="C95" s="44" t="e">
        <f>'Team 8'!C15</f>
        <v>#DIV/0!</v>
      </c>
      <c r="D95" s="62">
        <f>'Team 8'!D15</f>
        <v>0</v>
      </c>
      <c r="E95" s="62">
        <f>'Team 8'!E15</f>
        <v>0</v>
      </c>
      <c r="F95" s="62">
        <f t="shared" si="0"/>
        <v>0</v>
      </c>
      <c r="G95" s="4">
        <f t="shared" si="1"/>
        <v>20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hidden="1" customHeight="1" x14ac:dyDescent="0.25">
      <c r="A96" s="7" t="str">
        <f>'Team 8'!B14</f>
        <v>6_Team_8</v>
      </c>
      <c r="B96" s="7" t="str">
        <f>'Team 8'!A$1</f>
        <v>Team 8</v>
      </c>
      <c r="C96" s="44" t="e">
        <f>'Team 8'!C14</f>
        <v>#DIV/0!</v>
      </c>
      <c r="D96" s="62">
        <f>'Team 8'!D14</f>
        <v>0</v>
      </c>
      <c r="E96" s="62">
        <f>'Team 8'!E14</f>
        <v>0</v>
      </c>
      <c r="F96" s="62">
        <f t="shared" si="0"/>
        <v>0</v>
      </c>
      <c r="G96" s="4">
        <f t="shared" si="1"/>
        <v>20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hidden="1" customHeight="1" x14ac:dyDescent="0.25">
      <c r="A97" s="7" t="str">
        <f>'Team 8'!B13</f>
        <v>5_Team_8</v>
      </c>
      <c r="B97" s="7" t="str">
        <f>'Team 8'!A$1</f>
        <v>Team 8</v>
      </c>
      <c r="C97" s="44" t="e">
        <f>'Team 8'!C13</f>
        <v>#DIV/0!</v>
      </c>
      <c r="D97" s="62">
        <f>'Team 8'!D13</f>
        <v>0</v>
      </c>
      <c r="E97" s="62">
        <f>'Team 8'!E13</f>
        <v>0</v>
      </c>
      <c r="F97" s="62">
        <f t="shared" si="0"/>
        <v>0</v>
      </c>
      <c r="G97" s="4">
        <f t="shared" si="1"/>
        <v>20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hidden="1" customHeight="1" x14ac:dyDescent="0.25">
      <c r="A98" s="7" t="str">
        <f>'Team 8'!B12</f>
        <v>4_Team_8</v>
      </c>
      <c r="B98" s="7" t="str">
        <f>'Team 8'!A$1</f>
        <v>Team 8</v>
      </c>
      <c r="C98" s="44" t="e">
        <f>'Team 8'!C12</f>
        <v>#DIV/0!</v>
      </c>
      <c r="D98" s="62">
        <f>'Team 8'!D12</f>
        <v>0</v>
      </c>
      <c r="E98" s="62">
        <f>'Team 8'!E12</f>
        <v>0</v>
      </c>
      <c r="F98" s="62">
        <f t="shared" ref="F98:F107" si="2">D98+E98</f>
        <v>0</v>
      </c>
      <c r="G98" s="4">
        <f t="shared" ref="G98:G107" si="3">IF(20-SUM(D98:E98)&lt;0,0,20-(SUM(D98:E98)))</f>
        <v>20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hidden="1" customHeight="1" x14ac:dyDescent="0.25">
      <c r="A99" s="7" t="str">
        <f>'Team 8'!B11</f>
        <v>3_Team_8</v>
      </c>
      <c r="B99" s="7" t="str">
        <f>'Team 8'!A$1</f>
        <v>Team 8</v>
      </c>
      <c r="C99" s="44" t="e">
        <f>'Team 8'!C11</f>
        <v>#DIV/0!</v>
      </c>
      <c r="D99" s="62">
        <f>'Team 8'!D11</f>
        <v>0</v>
      </c>
      <c r="E99" s="62">
        <f>'Team 8'!E11</f>
        <v>0</v>
      </c>
      <c r="F99" s="62">
        <f t="shared" si="2"/>
        <v>0</v>
      </c>
      <c r="G99" s="4">
        <f t="shared" si="3"/>
        <v>20</v>
      </c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hidden="1" customHeight="1" x14ac:dyDescent="0.25">
      <c r="A100" s="7" t="str">
        <f>'Team 8'!B10</f>
        <v>2_Team_8</v>
      </c>
      <c r="B100" s="7" t="str">
        <f>'Team 8'!A$1</f>
        <v>Team 8</v>
      </c>
      <c r="C100" s="44" t="e">
        <f>'Team 8'!C10</f>
        <v>#DIV/0!</v>
      </c>
      <c r="D100" s="62">
        <f>'Team 8'!D10</f>
        <v>0</v>
      </c>
      <c r="E100" s="62">
        <f>'Team 8'!E10</f>
        <v>0</v>
      </c>
      <c r="F100" s="62">
        <f t="shared" si="2"/>
        <v>0</v>
      </c>
      <c r="G100" s="4">
        <f t="shared" si="3"/>
        <v>20</v>
      </c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hidden="1" customHeight="1" x14ac:dyDescent="0.25">
      <c r="A101" s="7" t="str">
        <f>'Team 8'!B23</f>
        <v>15_Team_8</v>
      </c>
      <c r="B101" s="7" t="str">
        <f>'Team 8'!A$1</f>
        <v>Team 8</v>
      </c>
      <c r="C101" s="44" t="e">
        <f>'Team 8'!C23</f>
        <v>#DIV/0!</v>
      </c>
      <c r="D101" s="62">
        <f>'Team 8'!D23</f>
        <v>0</v>
      </c>
      <c r="E101" s="62">
        <f>'Team 8'!E23</f>
        <v>0</v>
      </c>
      <c r="F101" s="62">
        <f t="shared" si="2"/>
        <v>0</v>
      </c>
      <c r="G101" s="4">
        <f t="shared" si="3"/>
        <v>20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hidden="1" customHeight="1" x14ac:dyDescent="0.25">
      <c r="A102" s="7" t="str">
        <f>'Team 8'!B22</f>
        <v>14_Team_8</v>
      </c>
      <c r="B102" s="7" t="str">
        <f>'Team 8'!A$1</f>
        <v>Team 8</v>
      </c>
      <c r="C102" s="44" t="e">
        <f>'Team 8'!C22</f>
        <v>#DIV/0!</v>
      </c>
      <c r="D102" s="62">
        <f>'Team 8'!D22</f>
        <v>0</v>
      </c>
      <c r="E102" s="62">
        <f>'Team 8'!E22</f>
        <v>0</v>
      </c>
      <c r="F102" s="62">
        <f t="shared" si="2"/>
        <v>0</v>
      </c>
      <c r="G102" s="4">
        <f t="shared" si="3"/>
        <v>20</v>
      </c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hidden="1" customHeight="1" x14ac:dyDescent="0.25">
      <c r="A103" s="7" t="str">
        <f>'Team 8'!B21</f>
        <v>13_Team_8</v>
      </c>
      <c r="B103" s="7" t="str">
        <f>'Team 8'!A$1</f>
        <v>Team 8</v>
      </c>
      <c r="C103" s="44" t="e">
        <f>'Team 8'!C21</f>
        <v>#DIV/0!</v>
      </c>
      <c r="D103" s="62">
        <f>'Team 8'!D21</f>
        <v>0</v>
      </c>
      <c r="E103" s="62">
        <f>'Team 8'!E21</f>
        <v>0</v>
      </c>
      <c r="F103" s="62">
        <f t="shared" si="2"/>
        <v>0</v>
      </c>
      <c r="G103" s="4">
        <f t="shared" si="3"/>
        <v>20</v>
      </c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hidden="1" customHeight="1" x14ac:dyDescent="0.25">
      <c r="A104" s="7" t="str">
        <f>'Team 8'!B20</f>
        <v>12_Team_8</v>
      </c>
      <c r="B104" s="7" t="str">
        <f>'Team 8'!A$1</f>
        <v>Team 8</v>
      </c>
      <c r="C104" s="44" t="e">
        <f>'Team 8'!C20</f>
        <v>#DIV/0!</v>
      </c>
      <c r="D104" s="62">
        <f>'Team 8'!D20</f>
        <v>0</v>
      </c>
      <c r="E104" s="62">
        <f>'Team 8'!E20</f>
        <v>0</v>
      </c>
      <c r="F104" s="62">
        <f t="shared" si="2"/>
        <v>0</v>
      </c>
      <c r="G104" s="4">
        <f t="shared" si="3"/>
        <v>20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hidden="1" customHeight="1" x14ac:dyDescent="0.25">
      <c r="A105" s="7" t="str">
        <f>'Team 8'!B19</f>
        <v>11_Team_8</v>
      </c>
      <c r="B105" s="7" t="str">
        <f>'Team 8'!A$1</f>
        <v>Team 8</v>
      </c>
      <c r="C105" s="44" t="e">
        <f>'Team 8'!C19</f>
        <v>#DIV/0!</v>
      </c>
      <c r="D105" s="62">
        <f>'Team 8'!D19</f>
        <v>0</v>
      </c>
      <c r="E105" s="62">
        <f>'Team 8'!E19</f>
        <v>0</v>
      </c>
      <c r="F105" s="62">
        <f t="shared" si="2"/>
        <v>0</v>
      </c>
      <c r="G105" s="4">
        <f t="shared" si="3"/>
        <v>20</v>
      </c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hidden="1" customHeight="1" x14ac:dyDescent="0.25">
      <c r="A106" s="7" t="str">
        <f>'Team 8'!B18</f>
        <v>10_Team_8</v>
      </c>
      <c r="B106" s="7" t="str">
        <f>'Team 8'!A$1</f>
        <v>Team 8</v>
      </c>
      <c r="C106" s="44" t="e">
        <f>'Team 8'!C18</f>
        <v>#DIV/0!</v>
      </c>
      <c r="D106" s="62">
        <f>'Team 8'!D18</f>
        <v>0</v>
      </c>
      <c r="E106" s="62">
        <f>'Team 8'!E18</f>
        <v>0</v>
      </c>
      <c r="F106" s="62">
        <f t="shared" si="2"/>
        <v>0</v>
      </c>
      <c r="G106" s="4">
        <f t="shared" si="3"/>
        <v>20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hidden="1" customHeight="1" x14ac:dyDescent="0.25">
      <c r="A107" s="7" t="str">
        <f>'Team 8'!B9</f>
        <v>1_Team_8</v>
      </c>
      <c r="B107" s="7" t="str">
        <f>'Team 8'!A$1</f>
        <v>Team 8</v>
      </c>
      <c r="C107" s="44" t="e">
        <f>'Team 8'!C9</f>
        <v>#DIV/0!</v>
      </c>
      <c r="D107" s="62">
        <f>'Team 8'!D9</f>
        <v>0</v>
      </c>
      <c r="E107" s="62">
        <f>'Team 8'!E9</f>
        <v>0</v>
      </c>
      <c r="F107" s="62">
        <f t="shared" si="2"/>
        <v>0</v>
      </c>
      <c r="G107" s="4">
        <f t="shared" si="3"/>
        <v>20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hidden="1" customHeight="1" x14ac:dyDescent="0.25">
      <c r="A108" s="7" t="str">
        <f>'TEAM 10'!B9</f>
        <v>1_Team_10</v>
      </c>
      <c r="B108" s="7" t="str">
        <f>'TEAM 10'!A$1</f>
        <v>zTEAM 10</v>
      </c>
      <c r="C108" s="44" t="e">
        <f>'TEAM 10'!C9</f>
        <v>#DIV/0!</v>
      </c>
      <c r="D108" s="62">
        <f>'TEAM 10'!D9</f>
        <v>0</v>
      </c>
      <c r="E108" s="62">
        <f>'TEAM 10'!E9</f>
        <v>0</v>
      </c>
      <c r="F108" s="62">
        <f t="shared" ref="F108:F129" si="4">D108+E108</f>
        <v>0</v>
      </c>
      <c r="G108" s="4">
        <f t="shared" ref="G108:G129" si="5">IF(20-SUM(D108:E108)&lt;0,0,20-(SUM(D108:E108)))</f>
        <v>20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hidden="1" customHeight="1" x14ac:dyDescent="0.25">
      <c r="A109" s="7" t="str">
        <f>'TEAM 10'!B18</f>
        <v>10_Team_10</v>
      </c>
      <c r="B109" s="7" t="str">
        <f>'TEAM 10'!A$1</f>
        <v>zTEAM 10</v>
      </c>
      <c r="C109" s="44" t="e">
        <f>'TEAM 10'!C18</f>
        <v>#DIV/0!</v>
      </c>
      <c r="D109" s="62">
        <f>'TEAM 10'!D18</f>
        <v>0</v>
      </c>
      <c r="E109" s="62">
        <f>'TEAM 10'!E18</f>
        <v>0</v>
      </c>
      <c r="F109" s="62">
        <f t="shared" si="4"/>
        <v>0</v>
      </c>
      <c r="G109" s="4">
        <f t="shared" si="5"/>
        <v>20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hidden="1" customHeight="1" x14ac:dyDescent="0.25">
      <c r="A110" s="7" t="str">
        <f>'TEAM 10'!B19</f>
        <v>11_Team_10</v>
      </c>
      <c r="B110" s="7" t="str">
        <f>'TEAM 10'!A$1</f>
        <v>zTEAM 10</v>
      </c>
      <c r="C110" s="44" t="e">
        <f>'TEAM 10'!C19</f>
        <v>#DIV/0!</v>
      </c>
      <c r="D110" s="62">
        <f>'TEAM 10'!D19</f>
        <v>0</v>
      </c>
      <c r="E110" s="62">
        <f>'TEAM 10'!E19</f>
        <v>0</v>
      </c>
      <c r="F110" s="62">
        <f t="shared" si="4"/>
        <v>0</v>
      </c>
      <c r="G110" s="4">
        <f t="shared" si="5"/>
        <v>20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hidden="1" customHeight="1" x14ac:dyDescent="0.25">
      <c r="A111" s="7" t="str">
        <f>'TEAM 10'!B20</f>
        <v>12_Team_10</v>
      </c>
      <c r="B111" s="7" t="str">
        <f>'TEAM 10'!A$1</f>
        <v>zTEAM 10</v>
      </c>
      <c r="C111" s="44" t="e">
        <f>'TEAM 10'!C20</f>
        <v>#DIV/0!</v>
      </c>
      <c r="D111" s="62">
        <f>'TEAM 10'!D20</f>
        <v>0</v>
      </c>
      <c r="E111" s="62">
        <f>'TEAM 10'!E20</f>
        <v>0</v>
      </c>
      <c r="F111" s="62">
        <f t="shared" si="4"/>
        <v>0</v>
      </c>
      <c r="G111" s="4">
        <f t="shared" si="5"/>
        <v>20</v>
      </c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hidden="1" customHeight="1" x14ac:dyDescent="0.25">
      <c r="A112" s="7" t="str">
        <f>'TEAM 10'!B21</f>
        <v>13_Team_10</v>
      </c>
      <c r="B112" s="7" t="str">
        <f>'TEAM 10'!A$1</f>
        <v>zTEAM 10</v>
      </c>
      <c r="C112" s="44" t="e">
        <f>'TEAM 10'!C21</f>
        <v>#DIV/0!</v>
      </c>
      <c r="D112" s="62">
        <f>'TEAM 10'!D21</f>
        <v>0</v>
      </c>
      <c r="E112" s="62">
        <f>'TEAM 10'!E21</f>
        <v>0</v>
      </c>
      <c r="F112" s="62">
        <f t="shared" si="4"/>
        <v>0</v>
      </c>
      <c r="G112" s="4">
        <f t="shared" si="5"/>
        <v>20</v>
      </c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hidden="1" customHeight="1" x14ac:dyDescent="0.25">
      <c r="A113" s="7" t="str">
        <f>'TEAM 10'!B22</f>
        <v>14_Team_10</v>
      </c>
      <c r="B113" s="7" t="str">
        <f>'TEAM 10'!A$1</f>
        <v>zTEAM 10</v>
      </c>
      <c r="C113" s="44" t="e">
        <f>'TEAM 10'!C22</f>
        <v>#DIV/0!</v>
      </c>
      <c r="D113" s="62">
        <f>'TEAM 10'!D22</f>
        <v>0</v>
      </c>
      <c r="E113" s="62">
        <f>'TEAM 10'!E22</f>
        <v>0</v>
      </c>
      <c r="F113" s="62">
        <f t="shared" si="4"/>
        <v>0</v>
      </c>
      <c r="G113" s="4">
        <f t="shared" si="5"/>
        <v>20</v>
      </c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hidden="1" customHeight="1" x14ac:dyDescent="0.25">
      <c r="A114" s="7" t="str">
        <f>'TEAM 10'!B23</f>
        <v>15_Team_10</v>
      </c>
      <c r="B114" s="7" t="str">
        <f>'TEAM 10'!A$1</f>
        <v>zTEAM 10</v>
      </c>
      <c r="C114" s="44" t="e">
        <f>'TEAM 10'!C23</f>
        <v>#DIV/0!</v>
      </c>
      <c r="D114" s="62">
        <f>'TEAM 10'!D23</f>
        <v>0</v>
      </c>
      <c r="E114" s="62">
        <f>'TEAM 10'!E23</f>
        <v>0</v>
      </c>
      <c r="F114" s="62">
        <f t="shared" si="4"/>
        <v>0</v>
      </c>
      <c r="G114" s="4">
        <f t="shared" si="5"/>
        <v>20</v>
      </c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hidden="1" customHeight="1" x14ac:dyDescent="0.25">
      <c r="A115" s="7" t="str">
        <f>'TEAM 10'!B10</f>
        <v>2_Team_10</v>
      </c>
      <c r="B115" s="7" t="str">
        <f>'TEAM 10'!A$1</f>
        <v>zTEAM 10</v>
      </c>
      <c r="C115" s="44" t="e">
        <f>'TEAM 10'!C10</f>
        <v>#DIV/0!</v>
      </c>
      <c r="D115" s="62">
        <f>'TEAM 10'!D10</f>
        <v>0</v>
      </c>
      <c r="E115" s="62">
        <f>'TEAM 10'!E10</f>
        <v>0</v>
      </c>
      <c r="F115" s="62">
        <f t="shared" si="4"/>
        <v>0</v>
      </c>
      <c r="G115" s="4">
        <f t="shared" si="5"/>
        <v>20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hidden="1" customHeight="1" x14ac:dyDescent="0.25">
      <c r="A116" s="7" t="str">
        <f>'TEAM 10'!B11</f>
        <v>3_Team_10</v>
      </c>
      <c r="B116" s="7" t="str">
        <f>'TEAM 10'!A$1</f>
        <v>zTEAM 10</v>
      </c>
      <c r="C116" s="44" t="e">
        <f>'TEAM 10'!C11</f>
        <v>#DIV/0!</v>
      </c>
      <c r="D116" s="62">
        <f>'TEAM 10'!D11</f>
        <v>0</v>
      </c>
      <c r="E116" s="62">
        <f>'TEAM 10'!E11</f>
        <v>0</v>
      </c>
      <c r="F116" s="62">
        <f t="shared" si="4"/>
        <v>0</v>
      </c>
      <c r="G116" s="4">
        <f t="shared" si="5"/>
        <v>20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hidden="1" customHeight="1" x14ac:dyDescent="0.25">
      <c r="A117" s="7" t="str">
        <f>'TEAM 10'!B12</f>
        <v>4_Team_10</v>
      </c>
      <c r="B117" s="7" t="str">
        <f>'TEAM 10'!A$1</f>
        <v>zTEAM 10</v>
      </c>
      <c r="C117" s="44" t="e">
        <f>'TEAM 10'!C12</f>
        <v>#DIV/0!</v>
      </c>
      <c r="D117" s="62">
        <f>'TEAM 10'!D12</f>
        <v>0</v>
      </c>
      <c r="E117" s="62">
        <f>'TEAM 10'!E12</f>
        <v>0</v>
      </c>
      <c r="F117" s="62">
        <f t="shared" si="4"/>
        <v>0</v>
      </c>
      <c r="G117" s="4">
        <f t="shared" si="5"/>
        <v>20</v>
      </c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hidden="1" customHeight="1" x14ac:dyDescent="0.25">
      <c r="A118" s="7" t="str">
        <f>'TEAM 10'!B13</f>
        <v>5_Team_10</v>
      </c>
      <c r="B118" s="7" t="str">
        <f>'TEAM 10'!A$1</f>
        <v>zTEAM 10</v>
      </c>
      <c r="C118" s="44" t="e">
        <f>'TEAM 10'!C13</f>
        <v>#DIV/0!</v>
      </c>
      <c r="D118" s="62">
        <f>'TEAM 10'!D13</f>
        <v>0</v>
      </c>
      <c r="E118" s="62">
        <f>'TEAM 10'!E13</f>
        <v>0</v>
      </c>
      <c r="F118" s="62">
        <f t="shared" si="4"/>
        <v>0</v>
      </c>
      <c r="G118" s="4">
        <f t="shared" si="5"/>
        <v>20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hidden="1" customHeight="1" x14ac:dyDescent="0.25">
      <c r="A119" s="7" t="str">
        <f>'TEAM 10'!B14</f>
        <v>6_Team_10</v>
      </c>
      <c r="B119" s="7" t="str">
        <f>'TEAM 10'!A$1</f>
        <v>zTEAM 10</v>
      </c>
      <c r="C119" s="44" t="e">
        <f>'TEAM 10'!C14</f>
        <v>#DIV/0!</v>
      </c>
      <c r="D119" s="62">
        <f>'TEAM 10'!D14</f>
        <v>0</v>
      </c>
      <c r="E119" s="62">
        <f>'TEAM 10'!E14</f>
        <v>0</v>
      </c>
      <c r="F119" s="62">
        <f t="shared" si="4"/>
        <v>0</v>
      </c>
      <c r="G119" s="4">
        <f t="shared" si="5"/>
        <v>20</v>
      </c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hidden="1" customHeight="1" x14ac:dyDescent="0.25">
      <c r="A120" s="7" t="str">
        <f>'TEAM 10'!B15</f>
        <v>7_Team_10</v>
      </c>
      <c r="B120" s="7" t="str">
        <f>'TEAM 10'!A$1</f>
        <v>zTEAM 10</v>
      </c>
      <c r="C120" s="44" t="e">
        <f>'TEAM 10'!C15</f>
        <v>#DIV/0!</v>
      </c>
      <c r="D120" s="62">
        <f>'TEAM 10'!D15</f>
        <v>0</v>
      </c>
      <c r="E120" s="62">
        <f>'TEAM 10'!E15</f>
        <v>0</v>
      </c>
      <c r="F120" s="62">
        <f t="shared" si="4"/>
        <v>0</v>
      </c>
      <c r="G120" s="4">
        <f t="shared" si="5"/>
        <v>20</v>
      </c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hidden="1" customHeight="1" x14ac:dyDescent="0.25">
      <c r="A121" s="7" t="str">
        <f>'TEAM 10'!B16</f>
        <v>8_Team_10</v>
      </c>
      <c r="B121" s="7" t="str">
        <f>'TEAM 10'!A$1</f>
        <v>zTEAM 10</v>
      </c>
      <c r="C121" s="44" t="e">
        <f>'TEAM 10'!C16</f>
        <v>#DIV/0!</v>
      </c>
      <c r="D121" s="62">
        <f>'TEAM 10'!D16</f>
        <v>0</v>
      </c>
      <c r="E121" s="62">
        <f>'TEAM 10'!E16</f>
        <v>0</v>
      </c>
      <c r="F121" s="62">
        <f t="shared" si="4"/>
        <v>0</v>
      </c>
      <c r="G121" s="4">
        <f t="shared" si="5"/>
        <v>20</v>
      </c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hidden="1" customHeight="1" x14ac:dyDescent="0.25">
      <c r="A122" s="7" t="str">
        <f>'TEAM 10'!B17</f>
        <v>9_Team_10</v>
      </c>
      <c r="B122" s="7" t="str">
        <f>'TEAM 10'!A$1</f>
        <v>zTEAM 10</v>
      </c>
      <c r="C122" s="44" t="e">
        <f>'TEAM 10'!C17</f>
        <v>#DIV/0!</v>
      </c>
      <c r="D122" s="62">
        <f>'TEAM 10'!D17</f>
        <v>0</v>
      </c>
      <c r="E122" s="62">
        <f>'TEAM 10'!E17</f>
        <v>0</v>
      </c>
      <c r="F122" s="62">
        <f t="shared" si="4"/>
        <v>0</v>
      </c>
      <c r="G122" s="4">
        <f t="shared" si="5"/>
        <v>20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hidden="1" customHeight="1" x14ac:dyDescent="0.25">
      <c r="A123" s="7" t="str">
        <f>'TEAM 9'!B9</f>
        <v>1_Team_9</v>
      </c>
      <c r="B123" s="7" t="str">
        <f>'TEAM 9'!A$1</f>
        <v>zTEAM 9</v>
      </c>
      <c r="C123" s="44" t="e">
        <f>'TEAM 9'!C9</f>
        <v>#DIV/0!</v>
      </c>
      <c r="D123" s="62">
        <f>'TEAM 9'!D9</f>
        <v>0</v>
      </c>
      <c r="E123" s="62">
        <f>'TEAM 9'!E9</f>
        <v>0</v>
      </c>
      <c r="F123" s="62">
        <f t="shared" si="4"/>
        <v>0</v>
      </c>
      <c r="G123" s="4">
        <f t="shared" si="5"/>
        <v>20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hidden="1" customHeight="1" x14ac:dyDescent="0.25">
      <c r="A124" s="7" t="str">
        <f>'TEAM 9'!B18</f>
        <v>10_Team_9</v>
      </c>
      <c r="B124" s="7" t="str">
        <f>'TEAM 9'!A$1</f>
        <v>zTEAM 9</v>
      </c>
      <c r="C124" s="44" t="e">
        <f>'TEAM 9'!C18</f>
        <v>#DIV/0!</v>
      </c>
      <c r="D124" s="62">
        <f>'TEAM 9'!D18</f>
        <v>0</v>
      </c>
      <c r="E124" s="62">
        <f>'TEAM 9'!E18</f>
        <v>0</v>
      </c>
      <c r="F124" s="62">
        <f t="shared" si="4"/>
        <v>0</v>
      </c>
      <c r="G124" s="4">
        <f t="shared" si="5"/>
        <v>20</v>
      </c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hidden="1" customHeight="1" x14ac:dyDescent="0.25">
      <c r="A125" s="7" t="str">
        <f>'TEAM 9'!B19</f>
        <v>11_Team_9</v>
      </c>
      <c r="B125" s="7" t="str">
        <f>'TEAM 9'!A$1</f>
        <v>zTEAM 9</v>
      </c>
      <c r="C125" s="44" t="e">
        <f>'TEAM 9'!C19</f>
        <v>#DIV/0!</v>
      </c>
      <c r="D125" s="62">
        <f>'TEAM 9'!D19</f>
        <v>0</v>
      </c>
      <c r="E125" s="62">
        <f>'TEAM 9'!E19</f>
        <v>0</v>
      </c>
      <c r="F125" s="62">
        <f t="shared" si="4"/>
        <v>0</v>
      </c>
      <c r="G125" s="4">
        <f t="shared" si="5"/>
        <v>20</v>
      </c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hidden="1" customHeight="1" x14ac:dyDescent="0.25">
      <c r="A126" s="7" t="str">
        <f>'TEAM 9'!B20</f>
        <v>12_Team_9</v>
      </c>
      <c r="B126" s="7" t="str">
        <f>'TEAM 9'!A$1</f>
        <v>zTEAM 9</v>
      </c>
      <c r="C126" s="44" t="e">
        <f>'TEAM 9'!C20</f>
        <v>#DIV/0!</v>
      </c>
      <c r="D126" s="62">
        <f>'TEAM 9'!D20</f>
        <v>0</v>
      </c>
      <c r="E126" s="62">
        <f>'TEAM 9'!E20</f>
        <v>0</v>
      </c>
      <c r="F126" s="62">
        <f t="shared" si="4"/>
        <v>0</v>
      </c>
      <c r="G126" s="4">
        <f t="shared" si="5"/>
        <v>20</v>
      </c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hidden="1" customHeight="1" x14ac:dyDescent="0.25">
      <c r="A127" s="7" t="str">
        <f>'TEAM 9'!B21</f>
        <v>13_Team_9</v>
      </c>
      <c r="B127" s="7" t="str">
        <f>'TEAM 9'!A$1</f>
        <v>zTEAM 9</v>
      </c>
      <c r="C127" s="44" t="e">
        <f>'TEAM 9'!C21</f>
        <v>#DIV/0!</v>
      </c>
      <c r="D127" s="62">
        <f>'TEAM 9'!D21</f>
        <v>0</v>
      </c>
      <c r="E127" s="62">
        <f>'TEAM 9'!E21</f>
        <v>0</v>
      </c>
      <c r="F127" s="62">
        <f t="shared" si="4"/>
        <v>0</v>
      </c>
      <c r="G127" s="4">
        <f t="shared" si="5"/>
        <v>20</v>
      </c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hidden="1" customHeight="1" x14ac:dyDescent="0.25">
      <c r="A128" s="7" t="str">
        <f>'TEAM 9'!B22</f>
        <v>14_Team_9</v>
      </c>
      <c r="B128" s="7" t="str">
        <f>'TEAM 9'!A$1</f>
        <v>zTEAM 9</v>
      </c>
      <c r="C128" s="44" t="e">
        <f>'TEAM 9'!C22</f>
        <v>#DIV/0!</v>
      </c>
      <c r="D128" s="62">
        <f>'TEAM 9'!D22</f>
        <v>0</v>
      </c>
      <c r="E128" s="62">
        <f>'TEAM 9'!E22</f>
        <v>0</v>
      </c>
      <c r="F128" s="62">
        <f t="shared" si="4"/>
        <v>0</v>
      </c>
      <c r="G128" s="4">
        <f t="shared" si="5"/>
        <v>20</v>
      </c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hidden="1" customHeight="1" x14ac:dyDescent="0.25">
      <c r="A129" s="7" t="str">
        <f>'TEAM 9'!B23</f>
        <v>15_Team_9</v>
      </c>
      <c r="B129" s="7" t="str">
        <f>'TEAM 9'!A$1</f>
        <v>zTEAM 9</v>
      </c>
      <c r="C129" s="44" t="e">
        <f>'TEAM 9'!C23</f>
        <v>#DIV/0!</v>
      </c>
      <c r="D129" s="62">
        <f>'TEAM 9'!D23</f>
        <v>0</v>
      </c>
      <c r="E129" s="62">
        <f>'TEAM 9'!E23</f>
        <v>0</v>
      </c>
      <c r="F129" s="62">
        <f t="shared" si="4"/>
        <v>0</v>
      </c>
      <c r="G129" s="4">
        <f t="shared" si="5"/>
        <v>20</v>
      </c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hidden="1" customHeight="1" x14ac:dyDescent="0.25">
      <c r="A130" s="7" t="str">
        <f>'TEAM 9'!B10</f>
        <v>2_Team_9</v>
      </c>
      <c r="B130" s="7" t="str">
        <f>'TEAM 9'!A$1</f>
        <v>zTEAM 9</v>
      </c>
      <c r="C130" s="44" t="e">
        <f>'TEAM 9'!C10</f>
        <v>#DIV/0!</v>
      </c>
      <c r="D130" s="62">
        <f>'TEAM 9'!D10</f>
        <v>0</v>
      </c>
      <c r="E130" s="62">
        <f>'TEAM 9'!E10</f>
        <v>0</v>
      </c>
      <c r="F130" s="62">
        <f t="shared" ref="F130:F137" si="6">D130+E130</f>
        <v>0</v>
      </c>
      <c r="G130" s="4">
        <f t="shared" ref="G130:G137" si="7">IF(20-SUM(D130:E130)&lt;0,0,20-(SUM(D130:E130)))</f>
        <v>20</v>
      </c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hidden="1" customHeight="1" x14ac:dyDescent="0.25">
      <c r="A131" s="7" t="str">
        <f>'TEAM 9'!B11</f>
        <v>3_Team_9</v>
      </c>
      <c r="B131" s="7" t="str">
        <f>'TEAM 9'!A$1</f>
        <v>zTEAM 9</v>
      </c>
      <c r="C131" s="44" t="e">
        <f>'TEAM 9'!C11</f>
        <v>#DIV/0!</v>
      </c>
      <c r="D131" s="62">
        <f>'TEAM 9'!D11</f>
        <v>0</v>
      </c>
      <c r="E131" s="62">
        <f>'TEAM 9'!E11</f>
        <v>0</v>
      </c>
      <c r="F131" s="62">
        <f t="shared" si="6"/>
        <v>0</v>
      </c>
      <c r="G131" s="4">
        <f t="shared" si="7"/>
        <v>20</v>
      </c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hidden="1" customHeight="1" x14ac:dyDescent="0.25">
      <c r="A132" s="7" t="str">
        <f>'TEAM 9'!B12</f>
        <v>4_Team_9</v>
      </c>
      <c r="B132" s="7" t="str">
        <f>'TEAM 9'!A$1</f>
        <v>zTEAM 9</v>
      </c>
      <c r="C132" s="44" t="e">
        <f>'TEAM 9'!C12</f>
        <v>#DIV/0!</v>
      </c>
      <c r="D132" s="62">
        <f>'TEAM 9'!D12</f>
        <v>0</v>
      </c>
      <c r="E132" s="62">
        <f>'TEAM 9'!E12</f>
        <v>0</v>
      </c>
      <c r="F132" s="62">
        <f t="shared" si="6"/>
        <v>0</v>
      </c>
      <c r="G132" s="4">
        <f t="shared" si="7"/>
        <v>20</v>
      </c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hidden="1" customHeight="1" x14ac:dyDescent="0.25">
      <c r="A133" s="7" t="str">
        <f>'TEAM 9'!B13</f>
        <v>5_Team_9</v>
      </c>
      <c r="B133" s="7" t="str">
        <f>'TEAM 9'!A$1</f>
        <v>zTEAM 9</v>
      </c>
      <c r="C133" s="44" t="e">
        <f>'TEAM 9'!C13</f>
        <v>#DIV/0!</v>
      </c>
      <c r="D133" s="62">
        <f>'TEAM 9'!D13</f>
        <v>0</v>
      </c>
      <c r="E133" s="62">
        <f>'TEAM 9'!E13</f>
        <v>0</v>
      </c>
      <c r="F133" s="62">
        <f t="shared" si="6"/>
        <v>0</v>
      </c>
      <c r="G133" s="4">
        <f t="shared" si="7"/>
        <v>20</v>
      </c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hidden="1" customHeight="1" x14ac:dyDescent="0.25">
      <c r="A134" s="134" t="str">
        <f>'TEAM 9'!B14</f>
        <v>6_Team_9</v>
      </c>
      <c r="B134" s="134" t="str">
        <f>'TEAM 9'!A$1</f>
        <v>zTEAM 9</v>
      </c>
      <c r="C134" s="135" t="e">
        <f>'TEAM 9'!C14</f>
        <v>#DIV/0!</v>
      </c>
      <c r="D134" s="136">
        <f>'TEAM 9'!D14</f>
        <v>0</v>
      </c>
      <c r="E134" s="136">
        <f>'TEAM 9'!E14</f>
        <v>0</v>
      </c>
      <c r="F134" s="62">
        <f t="shared" si="6"/>
        <v>0</v>
      </c>
      <c r="G134" s="4">
        <f t="shared" si="7"/>
        <v>20</v>
      </c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hidden="1" customHeight="1" x14ac:dyDescent="0.25">
      <c r="A135" s="67" t="str">
        <f>'TEAM 9'!B15</f>
        <v>7_Team_9</v>
      </c>
      <c r="B135" s="67" t="str">
        <f>'TEAM 9'!A$1</f>
        <v>zTEAM 9</v>
      </c>
      <c r="C135" s="68" t="e">
        <f>'TEAM 9'!C15</f>
        <v>#DIV/0!</v>
      </c>
      <c r="D135" s="69">
        <f>'TEAM 9'!D15</f>
        <v>0</v>
      </c>
      <c r="E135" s="69">
        <f>'TEAM 9'!E15</f>
        <v>0</v>
      </c>
      <c r="F135" s="133">
        <f t="shared" si="6"/>
        <v>0</v>
      </c>
      <c r="G135" s="4">
        <f t="shared" si="7"/>
        <v>20</v>
      </c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hidden="1" customHeight="1" x14ac:dyDescent="0.25">
      <c r="A136" s="67" t="str">
        <f>'TEAM 9'!B16</f>
        <v>8_Team_9</v>
      </c>
      <c r="B136" s="67" t="str">
        <f>'TEAM 9'!A$1</f>
        <v>zTEAM 9</v>
      </c>
      <c r="C136" s="68" t="e">
        <f>'TEAM 9'!C16</f>
        <v>#DIV/0!</v>
      </c>
      <c r="D136" s="69">
        <f>'TEAM 9'!D16</f>
        <v>0</v>
      </c>
      <c r="E136" s="69">
        <f>'TEAM 9'!E16</f>
        <v>0</v>
      </c>
      <c r="F136" s="133">
        <f t="shared" si="6"/>
        <v>0</v>
      </c>
      <c r="G136" s="4">
        <f t="shared" si="7"/>
        <v>20</v>
      </c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hidden="1" customHeight="1" x14ac:dyDescent="0.25">
      <c r="A137" s="67" t="str">
        <f>'TEAM 9'!B17</f>
        <v>9_Team_9</v>
      </c>
      <c r="B137" s="67" t="str">
        <f>'TEAM 9'!A$1</f>
        <v>zTEAM 9</v>
      </c>
      <c r="C137" s="68" t="e">
        <f>'TEAM 9'!C17</f>
        <v>#DIV/0!</v>
      </c>
      <c r="D137" s="69">
        <f>'TEAM 9'!D17</f>
        <v>0</v>
      </c>
      <c r="E137" s="69">
        <f>'TEAM 9'!E17</f>
        <v>0</v>
      </c>
      <c r="F137" s="133">
        <f t="shared" si="6"/>
        <v>0</v>
      </c>
      <c r="G137" s="4">
        <f t="shared" si="7"/>
        <v>20</v>
      </c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 x14ac:dyDescent="0.25">
      <c r="A138" s="5"/>
      <c r="B138" s="5"/>
      <c r="C138" s="15"/>
      <c r="D138" s="60"/>
      <c r="E138" s="60"/>
      <c r="F138" s="60"/>
      <c r="G138" s="14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 x14ac:dyDescent="0.25">
      <c r="A139" s="5"/>
      <c r="B139" s="5"/>
      <c r="C139" s="15"/>
      <c r="D139" s="60"/>
      <c r="E139" s="60"/>
      <c r="F139" s="60"/>
      <c r="G139" s="14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 x14ac:dyDescent="0.25">
      <c r="A140" s="5"/>
      <c r="B140" s="5"/>
      <c r="C140" s="15"/>
      <c r="D140" s="60"/>
      <c r="E140" s="60"/>
      <c r="F140" s="60"/>
      <c r="G140" s="14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 x14ac:dyDescent="0.25">
      <c r="A141" s="5"/>
      <c r="B141" s="5"/>
      <c r="C141" s="15"/>
      <c r="D141" s="60"/>
      <c r="E141" s="60"/>
      <c r="F141" s="60"/>
      <c r="G141" s="14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 x14ac:dyDescent="0.25">
      <c r="A142" s="5"/>
      <c r="B142" s="5"/>
      <c r="C142" s="15"/>
      <c r="D142" s="60"/>
      <c r="E142" s="60"/>
      <c r="F142" s="60"/>
      <c r="G142" s="14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 x14ac:dyDescent="0.25">
      <c r="A143" s="5"/>
      <c r="B143" s="5"/>
      <c r="C143" s="15"/>
      <c r="D143" s="60"/>
      <c r="E143" s="60"/>
      <c r="F143" s="60"/>
      <c r="G143" s="14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 x14ac:dyDescent="0.25">
      <c r="A144" s="5"/>
      <c r="B144" s="5"/>
      <c r="C144" s="15"/>
      <c r="D144" s="60"/>
      <c r="E144" s="60"/>
      <c r="F144" s="60"/>
      <c r="G144" s="14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 x14ac:dyDescent="0.25">
      <c r="A145" s="5"/>
      <c r="B145" s="5"/>
      <c r="C145" s="15"/>
      <c r="D145" s="60"/>
      <c r="E145" s="60"/>
      <c r="F145" s="60"/>
      <c r="G145" s="14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 x14ac:dyDescent="0.25">
      <c r="A146" s="5"/>
      <c r="B146" s="5"/>
      <c r="C146" s="15"/>
      <c r="D146" s="60"/>
      <c r="E146" s="60"/>
      <c r="F146" s="60"/>
      <c r="G146" s="14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 x14ac:dyDescent="0.25">
      <c r="A147" s="5"/>
      <c r="B147" s="5"/>
      <c r="C147" s="15"/>
      <c r="D147" s="60"/>
      <c r="E147" s="60"/>
      <c r="F147" s="60"/>
      <c r="G147" s="14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 x14ac:dyDescent="0.25">
      <c r="A148" s="5"/>
      <c r="B148" s="5"/>
      <c r="C148" s="15"/>
      <c r="D148" s="60"/>
      <c r="E148" s="60"/>
      <c r="F148" s="60"/>
      <c r="G148" s="14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 x14ac:dyDescent="0.25">
      <c r="A149" s="5"/>
      <c r="B149" s="5"/>
      <c r="C149" s="15"/>
      <c r="D149" s="60"/>
      <c r="E149" s="60"/>
      <c r="F149" s="60"/>
      <c r="G149" s="14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 x14ac:dyDescent="0.25">
      <c r="A150" s="5"/>
      <c r="B150" s="5"/>
      <c r="C150" s="15"/>
      <c r="D150" s="60"/>
      <c r="E150" s="60"/>
      <c r="F150" s="60"/>
      <c r="G150" s="14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 x14ac:dyDescent="0.25">
      <c r="A151" s="5"/>
      <c r="B151" s="5"/>
      <c r="C151" s="15"/>
      <c r="D151" s="60"/>
      <c r="E151" s="60"/>
      <c r="F151" s="60"/>
      <c r="G151" s="14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 x14ac:dyDescent="0.25">
      <c r="A152" s="5"/>
      <c r="B152" s="5"/>
      <c r="C152" s="15"/>
      <c r="D152" s="60"/>
      <c r="E152" s="60"/>
      <c r="F152" s="60"/>
      <c r="G152" s="14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 x14ac:dyDescent="0.25">
      <c r="A153" s="5"/>
      <c r="B153" s="5"/>
      <c r="C153" s="15"/>
      <c r="D153" s="60"/>
      <c r="E153" s="60"/>
      <c r="F153" s="60"/>
      <c r="G153" s="14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 x14ac:dyDescent="0.25">
      <c r="A154" s="5"/>
      <c r="B154" s="5"/>
      <c r="C154" s="15"/>
      <c r="D154" s="60"/>
      <c r="E154" s="60"/>
      <c r="F154" s="60"/>
      <c r="G154" s="14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 x14ac:dyDescent="0.25">
      <c r="A155" s="5"/>
      <c r="B155" s="5"/>
      <c r="C155" s="15"/>
      <c r="D155" s="60"/>
      <c r="E155" s="60"/>
      <c r="F155" s="60"/>
      <c r="G155" s="14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 x14ac:dyDescent="0.25">
      <c r="A156" s="5"/>
      <c r="B156" s="5"/>
      <c r="C156" s="15"/>
      <c r="D156" s="60"/>
      <c r="E156" s="60"/>
      <c r="F156" s="60"/>
      <c r="G156" s="14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 x14ac:dyDescent="0.25">
      <c r="A157" s="5"/>
      <c r="B157" s="5"/>
      <c r="C157" s="15"/>
      <c r="D157" s="60"/>
      <c r="E157" s="60"/>
      <c r="F157" s="60"/>
      <c r="G157" s="14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 x14ac:dyDescent="0.25">
      <c r="A158" s="5"/>
      <c r="B158" s="5"/>
      <c r="C158" s="15"/>
      <c r="D158" s="60"/>
      <c r="E158" s="60"/>
      <c r="F158" s="60"/>
      <c r="G158" s="14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 x14ac:dyDescent="0.25">
      <c r="A159" s="5"/>
      <c r="B159" s="5"/>
      <c r="C159" s="15"/>
      <c r="D159" s="60"/>
      <c r="E159" s="60"/>
      <c r="F159" s="60"/>
      <c r="G159" s="14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 x14ac:dyDescent="0.25">
      <c r="A160" s="5"/>
      <c r="B160" s="5"/>
      <c r="C160" s="15"/>
      <c r="D160" s="60"/>
      <c r="E160" s="60"/>
      <c r="F160" s="60"/>
      <c r="G160" s="14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 x14ac:dyDescent="0.25">
      <c r="A161" s="5"/>
      <c r="B161" s="5"/>
      <c r="C161" s="15"/>
      <c r="D161" s="60"/>
      <c r="E161" s="60"/>
      <c r="F161" s="60"/>
      <c r="G161" s="14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 x14ac:dyDescent="0.25">
      <c r="A162" s="5"/>
      <c r="B162" s="5"/>
      <c r="C162" s="15"/>
      <c r="D162" s="60"/>
      <c r="E162" s="60"/>
      <c r="F162" s="60"/>
      <c r="G162" s="14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 x14ac:dyDescent="0.25">
      <c r="A163" s="5"/>
      <c r="B163" s="5"/>
      <c r="C163" s="15"/>
      <c r="D163" s="60"/>
      <c r="E163" s="60"/>
      <c r="F163" s="60"/>
      <c r="G163" s="14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 x14ac:dyDescent="0.25">
      <c r="A164" s="5"/>
      <c r="B164" s="5"/>
      <c r="C164" s="15"/>
      <c r="D164" s="60"/>
      <c r="E164" s="60"/>
      <c r="F164" s="60"/>
      <c r="G164" s="14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 x14ac:dyDescent="0.25">
      <c r="A165" s="5"/>
      <c r="B165" s="5"/>
      <c r="C165" s="15"/>
      <c r="D165" s="60"/>
      <c r="E165" s="60"/>
      <c r="F165" s="60"/>
      <c r="G165" s="14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 x14ac:dyDescent="0.25">
      <c r="A166" s="5"/>
      <c r="B166" s="5"/>
      <c r="C166" s="15"/>
      <c r="D166" s="60"/>
      <c r="E166" s="60"/>
      <c r="F166" s="60"/>
      <c r="G166" s="14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 x14ac:dyDescent="0.25">
      <c r="A167" s="5"/>
      <c r="B167" s="5"/>
      <c r="C167" s="15"/>
      <c r="D167" s="60"/>
      <c r="E167" s="60"/>
      <c r="F167" s="60"/>
      <c r="G167" s="14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 x14ac:dyDescent="0.25">
      <c r="A168" s="5"/>
      <c r="B168" s="5"/>
      <c r="C168" s="15"/>
      <c r="D168" s="60"/>
      <c r="E168" s="60"/>
      <c r="F168" s="60"/>
      <c r="G168" s="14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 x14ac:dyDescent="0.25">
      <c r="A169" s="5"/>
      <c r="B169" s="5"/>
      <c r="C169" s="15"/>
      <c r="D169" s="60"/>
      <c r="E169" s="60"/>
      <c r="F169" s="60"/>
      <c r="G169" s="14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 x14ac:dyDescent="0.25">
      <c r="A170" s="5"/>
      <c r="B170" s="5"/>
      <c r="C170" s="15"/>
      <c r="D170" s="60"/>
      <c r="E170" s="60"/>
      <c r="F170" s="60"/>
      <c r="G170" s="14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 x14ac:dyDescent="0.25">
      <c r="A171" s="5"/>
      <c r="B171" s="5"/>
      <c r="C171" s="15"/>
      <c r="D171" s="60"/>
      <c r="E171" s="60"/>
      <c r="F171" s="60"/>
      <c r="G171" s="14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 x14ac:dyDescent="0.25">
      <c r="A172" s="5"/>
      <c r="B172" s="5"/>
      <c r="C172" s="15"/>
      <c r="D172" s="60"/>
      <c r="E172" s="60"/>
      <c r="F172" s="60"/>
      <c r="G172" s="14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 x14ac:dyDescent="0.25">
      <c r="A173" s="5"/>
      <c r="B173" s="5"/>
      <c r="C173" s="15"/>
      <c r="D173" s="60"/>
      <c r="E173" s="60"/>
      <c r="F173" s="60"/>
      <c r="G173" s="14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 x14ac:dyDescent="0.25">
      <c r="A174" s="5"/>
      <c r="B174" s="5"/>
      <c r="C174" s="15"/>
      <c r="D174" s="60"/>
      <c r="E174" s="60"/>
      <c r="F174" s="60"/>
      <c r="G174" s="14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 x14ac:dyDescent="0.25">
      <c r="A175" s="5"/>
      <c r="B175" s="5"/>
      <c r="C175" s="15"/>
      <c r="D175" s="60"/>
      <c r="E175" s="60"/>
      <c r="F175" s="60"/>
      <c r="G175" s="14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 x14ac:dyDescent="0.25">
      <c r="A176" s="5"/>
      <c r="B176" s="5"/>
      <c r="C176" s="15"/>
      <c r="D176" s="60"/>
      <c r="E176" s="60"/>
      <c r="F176" s="60"/>
      <c r="G176" s="14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 x14ac:dyDescent="0.25">
      <c r="A177" s="5"/>
      <c r="B177" s="5"/>
      <c r="C177" s="15"/>
      <c r="D177" s="60"/>
      <c r="E177" s="60"/>
      <c r="F177" s="60"/>
      <c r="G177" s="14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 x14ac:dyDescent="0.25">
      <c r="A178" s="5"/>
      <c r="B178" s="5"/>
      <c r="C178" s="15"/>
      <c r="D178" s="60"/>
      <c r="E178" s="60"/>
      <c r="F178" s="60"/>
      <c r="G178" s="14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 x14ac:dyDescent="0.25">
      <c r="A179" s="5"/>
      <c r="B179" s="5"/>
      <c r="C179" s="15"/>
      <c r="D179" s="60"/>
      <c r="E179" s="60"/>
      <c r="F179" s="60"/>
      <c r="G179" s="14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 x14ac:dyDescent="0.25">
      <c r="A180" s="5"/>
      <c r="B180" s="5"/>
      <c r="C180" s="15"/>
      <c r="D180" s="60"/>
      <c r="E180" s="60"/>
      <c r="F180" s="60"/>
      <c r="G180" s="14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 x14ac:dyDescent="0.25">
      <c r="A181" s="5"/>
      <c r="B181" s="5"/>
      <c r="C181" s="15"/>
      <c r="D181" s="60"/>
      <c r="E181" s="60"/>
      <c r="F181" s="60"/>
      <c r="G181" s="14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 x14ac:dyDescent="0.25">
      <c r="A182" s="5"/>
      <c r="B182" s="5"/>
      <c r="C182" s="15"/>
      <c r="D182" s="60"/>
      <c r="E182" s="60"/>
      <c r="F182" s="60"/>
      <c r="G182" s="14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 x14ac:dyDescent="0.25">
      <c r="A183" s="5"/>
      <c r="B183" s="5"/>
      <c r="C183" s="15"/>
      <c r="D183" s="60"/>
      <c r="E183" s="60"/>
      <c r="F183" s="60"/>
      <c r="G183" s="14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 x14ac:dyDescent="0.25">
      <c r="A184" s="5"/>
      <c r="B184" s="5"/>
      <c r="C184" s="15"/>
      <c r="D184" s="60"/>
      <c r="E184" s="60"/>
      <c r="F184" s="60"/>
      <c r="G184" s="14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 x14ac:dyDescent="0.25">
      <c r="A185" s="5"/>
      <c r="B185" s="5"/>
      <c r="C185" s="15"/>
      <c r="D185" s="60"/>
      <c r="E185" s="60"/>
      <c r="F185" s="60"/>
      <c r="G185" s="14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 x14ac:dyDescent="0.25">
      <c r="A186" s="5"/>
      <c r="B186" s="5"/>
      <c r="C186" s="15"/>
      <c r="D186" s="60"/>
      <c r="E186" s="60"/>
      <c r="F186" s="60"/>
      <c r="G186" s="14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 x14ac:dyDescent="0.25">
      <c r="A187" s="5"/>
      <c r="B187" s="5"/>
      <c r="C187" s="15"/>
      <c r="D187" s="60"/>
      <c r="E187" s="60"/>
      <c r="F187" s="60"/>
      <c r="G187" s="14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 x14ac:dyDescent="0.25">
      <c r="A188" s="5"/>
      <c r="B188" s="5"/>
      <c r="C188" s="15"/>
      <c r="D188" s="60"/>
      <c r="E188" s="60"/>
      <c r="F188" s="60"/>
      <c r="G188" s="14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 x14ac:dyDescent="0.25">
      <c r="A189" s="5"/>
      <c r="B189" s="5"/>
      <c r="C189" s="15"/>
      <c r="D189" s="60"/>
      <c r="E189" s="60"/>
      <c r="F189" s="60"/>
      <c r="G189" s="14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 x14ac:dyDescent="0.25">
      <c r="A190" s="5"/>
      <c r="B190" s="5"/>
      <c r="C190" s="15"/>
      <c r="D190" s="60"/>
      <c r="E190" s="60"/>
      <c r="F190" s="60"/>
      <c r="G190" s="14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 x14ac:dyDescent="0.25">
      <c r="A191" s="5"/>
      <c r="B191" s="5"/>
      <c r="C191" s="15"/>
      <c r="D191" s="60"/>
      <c r="E191" s="60"/>
      <c r="F191" s="60"/>
      <c r="G191" s="14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 x14ac:dyDescent="0.25">
      <c r="A192" s="5"/>
      <c r="B192" s="5"/>
      <c r="C192" s="15"/>
      <c r="D192" s="60"/>
      <c r="E192" s="60"/>
      <c r="F192" s="60"/>
      <c r="G192" s="14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 x14ac:dyDescent="0.25">
      <c r="A193" s="5"/>
      <c r="B193" s="5"/>
      <c r="C193" s="15"/>
      <c r="D193" s="60"/>
      <c r="E193" s="60"/>
      <c r="F193" s="60"/>
      <c r="G193" s="14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 x14ac:dyDescent="0.25">
      <c r="A194" s="5"/>
      <c r="B194" s="5"/>
      <c r="C194" s="15"/>
      <c r="D194" s="60"/>
      <c r="E194" s="60"/>
      <c r="F194" s="60"/>
      <c r="G194" s="14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 x14ac:dyDescent="0.25">
      <c r="A195" s="5"/>
      <c r="B195" s="5"/>
      <c r="C195" s="15"/>
      <c r="D195" s="60"/>
      <c r="E195" s="60"/>
      <c r="F195" s="60"/>
      <c r="G195" s="14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 x14ac:dyDescent="0.25">
      <c r="A196" s="5"/>
      <c r="B196" s="5"/>
      <c r="C196" s="15"/>
      <c r="D196" s="60"/>
      <c r="E196" s="60"/>
      <c r="F196" s="60"/>
      <c r="G196" s="14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 x14ac:dyDescent="0.25">
      <c r="A197" s="5"/>
      <c r="B197" s="5"/>
      <c r="C197" s="15"/>
      <c r="D197" s="60"/>
      <c r="E197" s="60"/>
      <c r="F197" s="60"/>
      <c r="G197" s="14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 x14ac:dyDescent="0.25">
      <c r="A198" s="5"/>
      <c r="B198" s="5"/>
      <c r="C198" s="15"/>
      <c r="D198" s="60"/>
      <c r="E198" s="60"/>
      <c r="F198" s="60"/>
      <c r="G198" s="14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 x14ac:dyDescent="0.25">
      <c r="A199" s="5"/>
      <c r="B199" s="5"/>
      <c r="C199" s="15"/>
      <c r="D199" s="60"/>
      <c r="E199" s="60"/>
      <c r="F199" s="60"/>
      <c r="G199" s="14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 x14ac:dyDescent="0.25">
      <c r="A200" s="5"/>
      <c r="B200" s="5"/>
      <c r="C200" s="15"/>
      <c r="D200" s="60"/>
      <c r="E200" s="60"/>
      <c r="F200" s="60"/>
      <c r="G200" s="14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 x14ac:dyDescent="0.25">
      <c r="A201" s="5"/>
      <c r="B201" s="5"/>
      <c r="C201" s="15"/>
      <c r="D201" s="60"/>
      <c r="E201" s="60"/>
      <c r="F201" s="60"/>
      <c r="G201" s="14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 x14ac:dyDescent="0.25">
      <c r="A202" s="5"/>
      <c r="B202" s="5"/>
      <c r="C202" s="15"/>
      <c r="D202" s="60"/>
      <c r="E202" s="60"/>
      <c r="F202" s="60"/>
      <c r="G202" s="14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 x14ac:dyDescent="0.25">
      <c r="A203" s="5"/>
      <c r="B203" s="5"/>
      <c r="C203" s="15"/>
      <c r="D203" s="60"/>
      <c r="E203" s="60"/>
      <c r="F203" s="60"/>
      <c r="G203" s="14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 x14ac:dyDescent="0.25">
      <c r="A204" s="5"/>
      <c r="B204" s="5"/>
      <c r="C204" s="15"/>
      <c r="D204" s="60"/>
      <c r="E204" s="60"/>
      <c r="F204" s="60"/>
      <c r="G204" s="14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 x14ac:dyDescent="0.25">
      <c r="A205" s="5"/>
      <c r="B205" s="5"/>
      <c r="C205" s="15"/>
      <c r="D205" s="60"/>
      <c r="E205" s="60"/>
      <c r="F205" s="60"/>
      <c r="G205" s="14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 x14ac:dyDescent="0.25">
      <c r="A206" s="5"/>
      <c r="B206" s="5"/>
      <c r="C206" s="15"/>
      <c r="D206" s="60"/>
      <c r="E206" s="60"/>
      <c r="F206" s="60"/>
      <c r="G206" s="14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 x14ac:dyDescent="0.25">
      <c r="A207" s="5"/>
      <c r="B207" s="5"/>
      <c r="C207" s="15"/>
      <c r="D207" s="60"/>
      <c r="E207" s="60"/>
      <c r="F207" s="60"/>
      <c r="G207" s="14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 x14ac:dyDescent="0.25">
      <c r="A208" s="5"/>
      <c r="B208" s="5"/>
      <c r="C208" s="15"/>
      <c r="D208" s="60"/>
      <c r="E208" s="60"/>
      <c r="F208" s="60"/>
      <c r="G208" s="14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 x14ac:dyDescent="0.25">
      <c r="A209" s="5"/>
      <c r="B209" s="5"/>
      <c r="C209" s="15"/>
      <c r="D209" s="60"/>
      <c r="E209" s="60"/>
      <c r="F209" s="60"/>
      <c r="G209" s="14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 x14ac:dyDescent="0.25">
      <c r="A210" s="5"/>
      <c r="B210" s="5"/>
      <c r="C210" s="15"/>
      <c r="D210" s="60"/>
      <c r="E210" s="60"/>
      <c r="F210" s="60"/>
      <c r="G210" s="14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 x14ac:dyDescent="0.25">
      <c r="A211" s="5"/>
      <c r="B211" s="5"/>
      <c r="C211" s="15"/>
      <c r="D211" s="60"/>
      <c r="E211" s="60"/>
      <c r="F211" s="60"/>
      <c r="G211" s="14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 x14ac:dyDescent="0.25">
      <c r="A212" s="5"/>
      <c r="B212" s="5"/>
      <c r="C212" s="15"/>
      <c r="D212" s="60"/>
      <c r="E212" s="60"/>
      <c r="F212" s="60"/>
      <c r="G212" s="14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 x14ac:dyDescent="0.25">
      <c r="A213" s="5"/>
      <c r="B213" s="5"/>
      <c r="C213" s="15"/>
      <c r="D213" s="60"/>
      <c r="E213" s="60"/>
      <c r="F213" s="60"/>
      <c r="G213" s="14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 x14ac:dyDescent="0.25">
      <c r="A214" s="5"/>
      <c r="B214" s="5"/>
      <c r="C214" s="15"/>
      <c r="D214" s="60"/>
      <c r="E214" s="60"/>
      <c r="F214" s="60"/>
      <c r="G214" s="14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 x14ac:dyDescent="0.25">
      <c r="A215" s="5"/>
      <c r="B215" s="5"/>
      <c r="C215" s="15"/>
      <c r="D215" s="60"/>
      <c r="E215" s="60"/>
      <c r="F215" s="60"/>
      <c r="G215" s="14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 x14ac:dyDescent="0.25">
      <c r="A216" s="5"/>
      <c r="B216" s="5"/>
      <c r="C216" s="15"/>
      <c r="D216" s="60"/>
      <c r="E216" s="60"/>
      <c r="F216" s="60"/>
      <c r="G216" s="14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 x14ac:dyDescent="0.25">
      <c r="A217" s="5"/>
      <c r="B217" s="5"/>
      <c r="C217" s="15"/>
      <c r="D217" s="60"/>
      <c r="E217" s="60"/>
      <c r="F217" s="60"/>
      <c r="G217" s="14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 x14ac:dyDescent="0.25">
      <c r="A218" s="5"/>
      <c r="B218" s="5"/>
      <c r="C218" s="15"/>
      <c r="D218" s="60"/>
      <c r="E218" s="60"/>
      <c r="F218" s="60"/>
      <c r="G218" s="14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 x14ac:dyDescent="0.25">
      <c r="A219" s="5"/>
      <c r="B219" s="5"/>
      <c r="C219" s="15"/>
      <c r="D219" s="60"/>
      <c r="E219" s="60"/>
      <c r="F219" s="60"/>
      <c r="G219" s="14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 x14ac:dyDescent="0.25">
      <c r="A220" s="5"/>
      <c r="B220" s="5"/>
      <c r="C220" s="15"/>
      <c r="D220" s="60"/>
      <c r="E220" s="60"/>
      <c r="F220" s="60"/>
      <c r="G220" s="14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 x14ac:dyDescent="0.25">
      <c r="A221" s="5"/>
      <c r="B221" s="5"/>
      <c r="C221" s="15"/>
      <c r="D221" s="60"/>
      <c r="E221" s="60"/>
      <c r="F221" s="60"/>
      <c r="G221" s="14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 x14ac:dyDescent="0.25">
      <c r="A222" s="5"/>
      <c r="B222" s="5"/>
      <c r="C222" s="15"/>
      <c r="D222" s="60"/>
      <c r="E222" s="60"/>
      <c r="F222" s="60"/>
      <c r="G222" s="14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 x14ac:dyDescent="0.25">
      <c r="A223" s="5"/>
      <c r="B223" s="5"/>
      <c r="C223" s="15"/>
      <c r="D223" s="60"/>
      <c r="E223" s="60"/>
      <c r="F223" s="60"/>
      <c r="G223" s="14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 x14ac:dyDescent="0.25">
      <c r="A224" s="5"/>
      <c r="B224" s="5"/>
      <c r="C224" s="15"/>
      <c r="D224" s="60"/>
      <c r="E224" s="60"/>
      <c r="F224" s="60"/>
      <c r="G224" s="14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 x14ac:dyDescent="0.25">
      <c r="A225" s="5"/>
      <c r="B225" s="5"/>
      <c r="C225" s="15"/>
      <c r="D225" s="60"/>
      <c r="E225" s="60"/>
      <c r="F225" s="60"/>
      <c r="G225" s="14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 x14ac:dyDescent="0.25">
      <c r="A226" s="5"/>
      <c r="B226" s="5"/>
      <c r="C226" s="15"/>
      <c r="D226" s="60"/>
      <c r="E226" s="60"/>
      <c r="F226" s="60"/>
      <c r="G226" s="14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 x14ac:dyDescent="0.25">
      <c r="A227" s="5"/>
      <c r="B227" s="5"/>
      <c r="C227" s="15"/>
      <c r="D227" s="60"/>
      <c r="E227" s="60"/>
      <c r="F227" s="60"/>
      <c r="G227" s="14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 x14ac:dyDescent="0.25">
      <c r="A228" s="5"/>
      <c r="B228" s="5"/>
      <c r="C228" s="15"/>
      <c r="D228" s="60"/>
      <c r="E228" s="60"/>
      <c r="F228" s="60"/>
      <c r="G228" s="14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 x14ac:dyDescent="0.25">
      <c r="A229" s="5"/>
      <c r="B229" s="5"/>
      <c r="C229" s="15"/>
      <c r="D229" s="60"/>
      <c r="E229" s="60"/>
      <c r="F229" s="60"/>
      <c r="G229" s="14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 x14ac:dyDescent="0.25">
      <c r="A230" s="5"/>
      <c r="B230" s="5"/>
      <c r="C230" s="15"/>
      <c r="D230" s="60"/>
      <c r="E230" s="60"/>
      <c r="F230" s="60"/>
      <c r="G230" s="14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 x14ac:dyDescent="0.25">
      <c r="A231" s="5"/>
      <c r="B231" s="5"/>
      <c r="C231" s="15"/>
      <c r="D231" s="60"/>
      <c r="E231" s="60"/>
      <c r="F231" s="60"/>
      <c r="G231" s="14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 x14ac:dyDescent="0.25">
      <c r="A232" s="5"/>
      <c r="B232" s="5"/>
      <c r="C232" s="15"/>
      <c r="D232" s="60"/>
      <c r="E232" s="60"/>
      <c r="F232" s="60"/>
      <c r="G232" s="14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 x14ac:dyDescent="0.25">
      <c r="A233" s="5"/>
      <c r="B233" s="5"/>
      <c r="C233" s="15"/>
      <c r="D233" s="60"/>
      <c r="E233" s="60"/>
      <c r="F233" s="60"/>
      <c r="G233" s="14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 x14ac:dyDescent="0.25">
      <c r="A234" s="5"/>
      <c r="B234" s="5"/>
      <c r="C234" s="15"/>
      <c r="D234" s="60"/>
      <c r="E234" s="60"/>
      <c r="F234" s="60"/>
      <c r="G234" s="14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 x14ac:dyDescent="0.25">
      <c r="A235" s="5"/>
      <c r="B235" s="5"/>
      <c r="C235" s="15"/>
      <c r="D235" s="60"/>
      <c r="E235" s="60"/>
      <c r="F235" s="60"/>
      <c r="G235" s="14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 x14ac:dyDescent="0.25">
      <c r="A236" s="5"/>
      <c r="B236" s="5"/>
      <c r="C236" s="15"/>
      <c r="D236" s="60"/>
      <c r="E236" s="60"/>
      <c r="F236" s="60"/>
      <c r="G236" s="14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 x14ac:dyDescent="0.25">
      <c r="A237" s="5"/>
      <c r="B237" s="5"/>
      <c r="C237" s="15"/>
      <c r="D237" s="60"/>
      <c r="E237" s="60"/>
      <c r="F237" s="60"/>
      <c r="G237" s="14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 x14ac:dyDescent="0.25">
      <c r="A238" s="5"/>
      <c r="B238" s="5"/>
      <c r="C238" s="15"/>
      <c r="D238" s="60"/>
      <c r="E238" s="60"/>
      <c r="F238" s="60"/>
      <c r="G238" s="14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 x14ac:dyDescent="0.25">
      <c r="A239" s="5"/>
      <c r="B239" s="5"/>
      <c r="C239" s="15"/>
      <c r="D239" s="60"/>
      <c r="E239" s="60"/>
      <c r="F239" s="60"/>
      <c r="G239" s="14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 x14ac:dyDescent="0.25">
      <c r="A240" s="5"/>
      <c r="B240" s="5"/>
      <c r="C240" s="15"/>
      <c r="D240" s="60"/>
      <c r="E240" s="60"/>
      <c r="F240" s="60"/>
      <c r="G240" s="14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 x14ac:dyDescent="0.25">
      <c r="A241" s="5"/>
      <c r="B241" s="5"/>
      <c r="C241" s="15"/>
      <c r="D241" s="60"/>
      <c r="E241" s="60"/>
      <c r="F241" s="60"/>
      <c r="G241" s="14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 x14ac:dyDescent="0.25">
      <c r="A242" s="5"/>
      <c r="B242" s="5"/>
      <c r="C242" s="15"/>
      <c r="D242" s="60"/>
      <c r="E242" s="60"/>
      <c r="F242" s="60"/>
      <c r="G242" s="14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 x14ac:dyDescent="0.25">
      <c r="A243" s="5"/>
      <c r="B243" s="5"/>
      <c r="C243" s="15"/>
      <c r="D243" s="60"/>
      <c r="E243" s="60"/>
      <c r="F243" s="60"/>
      <c r="G243" s="14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 x14ac:dyDescent="0.25">
      <c r="A244" s="5"/>
      <c r="B244" s="5"/>
      <c r="C244" s="15"/>
      <c r="D244" s="60"/>
      <c r="E244" s="60"/>
      <c r="F244" s="60"/>
      <c r="G244" s="14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 x14ac:dyDescent="0.25">
      <c r="A245" s="5"/>
      <c r="B245" s="5"/>
      <c r="C245" s="15"/>
      <c r="D245" s="60"/>
      <c r="E245" s="60"/>
      <c r="F245" s="60"/>
      <c r="G245" s="14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 x14ac:dyDescent="0.25">
      <c r="A246" s="5"/>
      <c r="B246" s="5"/>
      <c r="C246" s="15"/>
      <c r="D246" s="60"/>
      <c r="E246" s="60"/>
      <c r="F246" s="60"/>
      <c r="G246" s="14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 x14ac:dyDescent="0.25">
      <c r="A247" s="5"/>
      <c r="B247" s="5"/>
      <c r="C247" s="15"/>
      <c r="D247" s="60"/>
      <c r="E247" s="60"/>
      <c r="F247" s="60"/>
      <c r="G247" s="14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 x14ac:dyDescent="0.25">
      <c r="A248" s="5"/>
      <c r="B248" s="5"/>
      <c r="C248" s="15"/>
      <c r="D248" s="60"/>
      <c r="E248" s="60"/>
      <c r="F248" s="60"/>
      <c r="G248" s="14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 x14ac:dyDescent="0.25">
      <c r="A249" s="5"/>
      <c r="B249" s="5"/>
      <c r="C249" s="15"/>
      <c r="D249" s="60"/>
      <c r="E249" s="60"/>
      <c r="F249" s="60"/>
      <c r="G249" s="14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25"/>
    <row r="251" spans="1:26" ht="15.75" customHeight="1" x14ac:dyDescent="0.25"/>
    <row r="252" spans="1:26" ht="15.75" customHeight="1" x14ac:dyDescent="0.25"/>
    <row r="253" spans="1:26" ht="15.75" customHeight="1" x14ac:dyDescent="0.25"/>
    <row r="254" spans="1:26" ht="15.75" customHeight="1" x14ac:dyDescent="0.25"/>
    <row r="255" spans="1:26" ht="15.75" customHeight="1" x14ac:dyDescent="0.25"/>
    <row r="256" spans="1:2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</sheetData>
  <sortState xmlns:xlrd2="http://schemas.microsoft.com/office/spreadsheetml/2017/richdata2" ref="A2:G79">
    <sortCondition ref="G2:G137"/>
    <sortCondition descending="1" ref="D2:D137"/>
  </sortState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986"/>
  <sheetViews>
    <sheetView showGridLines="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J2" sqref="AJ1:AU1048576"/>
    </sheetView>
  </sheetViews>
  <sheetFormatPr defaultColWidth="14.453125" defaultRowHeight="15" customHeight="1" x14ac:dyDescent="0.25"/>
  <cols>
    <col min="1" max="1" width="6" customWidth="1"/>
    <col min="2" max="2" width="15.7265625" customWidth="1"/>
    <col min="3" max="3" width="10.7265625" bestFit="1" customWidth="1"/>
    <col min="4" max="4" width="7.81640625" customWidth="1"/>
    <col min="5" max="6" width="6" customWidth="1"/>
    <col min="7" max="35" width="4.7265625" customWidth="1"/>
    <col min="36" max="65" width="4.7265625" hidden="1" customWidth="1"/>
  </cols>
  <sheetData>
    <row r="1" spans="1:65" ht="25.5" customHeight="1" x14ac:dyDescent="0.25">
      <c r="A1" s="99" t="s">
        <v>158</v>
      </c>
      <c r="B1" s="99"/>
      <c r="C1" s="99" t="s">
        <v>91</v>
      </c>
      <c r="D1" s="99"/>
      <c r="E1" s="127">
        <f>H7+K7+N7+Q7+T7+W7+Z7+AC7+Z7+AF7+AI7+AL7+AO7+AR7+AU7+AX7+BA7+BD7+BG7+BJ7+BM7</f>
        <v>3</v>
      </c>
      <c r="F1" s="163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23"/>
      <c r="AY1" s="5"/>
    </row>
    <row r="2" spans="1:65" ht="21.65" customHeight="1" x14ac:dyDescent="0.3">
      <c r="A2" s="24"/>
      <c r="B2" s="25"/>
      <c r="C2" s="26" t="s">
        <v>1</v>
      </c>
      <c r="D2" s="27" t="s">
        <v>9</v>
      </c>
      <c r="E2" s="27" t="s">
        <v>10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</row>
    <row r="3" spans="1:65" ht="28.5" customHeight="1" thickBot="1" x14ac:dyDescent="0.3">
      <c r="A3" s="171" t="s">
        <v>60</v>
      </c>
      <c r="B3" s="171"/>
      <c r="C3" s="102">
        <f>IF(ISBLANK(F9),,(D3/(D3+E3)))</f>
        <v>0.44</v>
      </c>
      <c r="D3" s="101">
        <f>F7+I7+L7+O7+R7+U7+X7+AA7+AD7+AG7+AJ7+AM7+AP7+AS7+AV7+AY7+BB7+BE7+BH7+BK7</f>
        <v>44</v>
      </c>
      <c r="E3" s="101">
        <f>G7+J7+M7+P7+S7+V7+Y7+AB7+AE7+AH7+AK7+AN7+AQ7+AT7+AW7+AZ7+BC7+BF7+BI7+BL7</f>
        <v>56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5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</row>
    <row r="4" spans="1:65" ht="14" x14ac:dyDescent="0.3">
      <c r="A4" s="29"/>
      <c r="B4" s="29"/>
      <c r="C4" s="30"/>
      <c r="D4" s="31"/>
      <c r="E4" s="32"/>
      <c r="F4" s="165" t="s">
        <v>61</v>
      </c>
      <c r="G4" s="166"/>
      <c r="H4" s="167"/>
      <c r="I4" s="165" t="s">
        <v>62</v>
      </c>
      <c r="J4" s="166"/>
      <c r="K4" s="167"/>
      <c r="L4" s="165" t="s">
        <v>63</v>
      </c>
      <c r="M4" s="166"/>
      <c r="N4" s="167"/>
      <c r="O4" s="165" t="s">
        <v>64</v>
      </c>
      <c r="P4" s="166"/>
      <c r="Q4" s="167"/>
      <c r="R4" s="165" t="s">
        <v>65</v>
      </c>
      <c r="S4" s="166"/>
      <c r="T4" s="167"/>
      <c r="U4" s="165" t="s">
        <v>66</v>
      </c>
      <c r="V4" s="166"/>
      <c r="W4" s="167"/>
      <c r="X4" s="165" t="s">
        <v>67</v>
      </c>
      <c r="Y4" s="166"/>
      <c r="Z4" s="167"/>
      <c r="AA4" s="165" t="s">
        <v>68</v>
      </c>
      <c r="AB4" s="166"/>
      <c r="AC4" s="167"/>
      <c r="AD4" s="165" t="s">
        <v>69</v>
      </c>
      <c r="AE4" s="166"/>
      <c r="AF4" s="167"/>
      <c r="AG4" s="165" t="s">
        <v>70</v>
      </c>
      <c r="AH4" s="166"/>
      <c r="AI4" s="167"/>
      <c r="AJ4" s="165" t="s">
        <v>71</v>
      </c>
      <c r="AK4" s="166"/>
      <c r="AL4" s="167"/>
      <c r="AM4" s="165" t="s">
        <v>72</v>
      </c>
      <c r="AN4" s="166"/>
      <c r="AO4" s="167"/>
      <c r="AP4" s="165" t="s">
        <v>73</v>
      </c>
      <c r="AQ4" s="166"/>
      <c r="AR4" s="167"/>
      <c r="AS4" s="165" t="s">
        <v>74</v>
      </c>
      <c r="AT4" s="166"/>
      <c r="AU4" s="167"/>
      <c r="AV4" s="165" t="s">
        <v>75</v>
      </c>
      <c r="AW4" s="166"/>
      <c r="AX4" s="167"/>
      <c r="AY4" s="165" t="s">
        <v>76</v>
      </c>
      <c r="AZ4" s="166"/>
      <c r="BA4" s="167"/>
      <c r="BB4" s="165" t="s">
        <v>77</v>
      </c>
      <c r="BC4" s="166"/>
      <c r="BD4" s="167"/>
      <c r="BE4" s="165" t="s">
        <v>78</v>
      </c>
      <c r="BF4" s="166"/>
      <c r="BG4" s="167"/>
      <c r="BH4" s="165" t="s">
        <v>79</v>
      </c>
      <c r="BI4" s="166"/>
      <c r="BJ4" s="167"/>
      <c r="BK4" s="165" t="s">
        <v>80</v>
      </c>
      <c r="BL4" s="166"/>
      <c r="BM4" s="167"/>
    </row>
    <row r="5" spans="1:65" ht="12.75" customHeight="1" x14ac:dyDescent="0.25">
      <c r="A5" s="29"/>
      <c r="B5" s="29"/>
      <c r="C5" s="30"/>
      <c r="D5" s="31"/>
      <c r="E5" s="32"/>
      <c r="F5" s="168">
        <f>Standings!G3</f>
        <v>45048</v>
      </c>
      <c r="G5" s="169"/>
      <c r="H5" s="170"/>
      <c r="I5" s="168">
        <f>Standings!I3</f>
        <v>45055</v>
      </c>
      <c r="J5" s="169"/>
      <c r="K5" s="170"/>
      <c r="L5" s="168">
        <f>Standings!K3</f>
        <v>45062</v>
      </c>
      <c r="M5" s="169"/>
      <c r="N5" s="170"/>
      <c r="O5" s="168">
        <f>Standings!M3</f>
        <v>45069</v>
      </c>
      <c r="P5" s="169"/>
      <c r="Q5" s="170"/>
      <c r="R5" s="168">
        <f>Standings!O3</f>
        <v>45076</v>
      </c>
      <c r="S5" s="169"/>
      <c r="T5" s="170"/>
      <c r="U5" s="168">
        <f>Standings!Q3</f>
        <v>45083</v>
      </c>
      <c r="V5" s="169"/>
      <c r="W5" s="170"/>
      <c r="X5" s="168">
        <f>Standings!S3</f>
        <v>45090</v>
      </c>
      <c r="Y5" s="169"/>
      <c r="Z5" s="170"/>
      <c r="AA5" s="168">
        <f>Standings!U3</f>
        <v>45097</v>
      </c>
      <c r="AB5" s="169"/>
      <c r="AC5" s="170"/>
      <c r="AD5" s="168">
        <f>Standings!W3</f>
        <v>45104</v>
      </c>
      <c r="AE5" s="169"/>
      <c r="AF5" s="170"/>
      <c r="AG5" s="168">
        <f>Standings!Y3</f>
        <v>45118</v>
      </c>
      <c r="AH5" s="169"/>
      <c r="AI5" s="170"/>
      <c r="AJ5" s="168">
        <f>Standings!AA3</f>
        <v>45125</v>
      </c>
      <c r="AK5" s="169"/>
      <c r="AL5" s="170"/>
      <c r="AM5" s="168">
        <f>Standings!AC3</f>
        <v>45132</v>
      </c>
      <c r="AN5" s="169"/>
      <c r="AO5" s="170"/>
      <c r="AP5" s="168">
        <f>Standings!AE3</f>
        <v>45139</v>
      </c>
      <c r="AQ5" s="169"/>
      <c r="AR5" s="170"/>
      <c r="AS5" s="168">
        <f>Standings!AG3</f>
        <v>45146</v>
      </c>
      <c r="AT5" s="169"/>
      <c r="AU5" s="170"/>
      <c r="AV5" s="168">
        <f>Standings!AI3</f>
        <v>45153</v>
      </c>
      <c r="AW5" s="169"/>
      <c r="AX5" s="170"/>
      <c r="AY5" s="168">
        <f>Standings!AK3</f>
        <v>45160</v>
      </c>
      <c r="AZ5" s="169"/>
      <c r="BA5" s="170"/>
      <c r="BB5" s="168">
        <f>Standings!AM3</f>
        <v>45167</v>
      </c>
      <c r="BC5" s="169"/>
      <c r="BD5" s="170"/>
      <c r="BE5" s="168">
        <f>Standings!AO3</f>
        <v>45174</v>
      </c>
      <c r="BF5" s="169"/>
      <c r="BG5" s="170"/>
      <c r="BH5" s="168">
        <f>Standings!AQ3</f>
        <v>45181</v>
      </c>
      <c r="BI5" s="169"/>
      <c r="BJ5" s="170"/>
      <c r="BK5" s="168">
        <f>Standings!AS3</f>
        <v>45188</v>
      </c>
      <c r="BL5" s="169"/>
      <c r="BM5" s="170"/>
    </row>
    <row r="6" spans="1:65" ht="12.75" customHeight="1" x14ac:dyDescent="0.3">
      <c r="A6" s="24"/>
      <c r="B6" s="24"/>
      <c r="C6" s="25"/>
      <c r="D6" s="28"/>
      <c r="E6" s="33"/>
      <c r="F6" s="116" t="s">
        <v>9</v>
      </c>
      <c r="G6" s="108" t="s">
        <v>10</v>
      </c>
      <c r="H6" s="117" t="s">
        <v>93</v>
      </c>
      <c r="I6" s="116" t="s">
        <v>9</v>
      </c>
      <c r="J6" s="108" t="s">
        <v>10</v>
      </c>
      <c r="K6" s="117" t="s">
        <v>93</v>
      </c>
      <c r="L6" s="116" t="s">
        <v>9</v>
      </c>
      <c r="M6" s="108" t="s">
        <v>10</v>
      </c>
      <c r="N6" s="117" t="s">
        <v>93</v>
      </c>
      <c r="O6" s="116" t="s">
        <v>9</v>
      </c>
      <c r="P6" s="108" t="s">
        <v>10</v>
      </c>
      <c r="Q6" s="117" t="s">
        <v>93</v>
      </c>
      <c r="R6" s="116" t="s">
        <v>9</v>
      </c>
      <c r="S6" s="108" t="s">
        <v>10</v>
      </c>
      <c r="T6" s="117" t="s">
        <v>93</v>
      </c>
      <c r="U6" s="116" t="s">
        <v>9</v>
      </c>
      <c r="V6" s="108" t="s">
        <v>10</v>
      </c>
      <c r="W6" s="117" t="s">
        <v>93</v>
      </c>
      <c r="X6" s="116" t="s">
        <v>9</v>
      </c>
      <c r="Y6" s="108" t="s">
        <v>10</v>
      </c>
      <c r="Z6" s="117" t="s">
        <v>93</v>
      </c>
      <c r="AA6" s="116" t="s">
        <v>9</v>
      </c>
      <c r="AB6" s="108" t="s">
        <v>10</v>
      </c>
      <c r="AC6" s="117" t="s">
        <v>93</v>
      </c>
      <c r="AD6" s="116" t="s">
        <v>9</v>
      </c>
      <c r="AE6" s="108" t="s">
        <v>10</v>
      </c>
      <c r="AF6" s="117" t="s">
        <v>93</v>
      </c>
      <c r="AG6" s="116" t="s">
        <v>9</v>
      </c>
      <c r="AH6" s="108" t="s">
        <v>10</v>
      </c>
      <c r="AI6" s="117" t="s">
        <v>93</v>
      </c>
      <c r="AJ6" s="116" t="s">
        <v>9</v>
      </c>
      <c r="AK6" s="108" t="s">
        <v>10</v>
      </c>
      <c r="AL6" s="117" t="s">
        <v>93</v>
      </c>
      <c r="AM6" s="116" t="s">
        <v>9</v>
      </c>
      <c r="AN6" s="108" t="s">
        <v>10</v>
      </c>
      <c r="AO6" s="117" t="s">
        <v>93</v>
      </c>
      <c r="AP6" s="116" t="s">
        <v>9</v>
      </c>
      <c r="AQ6" s="108" t="s">
        <v>10</v>
      </c>
      <c r="AR6" s="117" t="s">
        <v>93</v>
      </c>
      <c r="AS6" s="116" t="s">
        <v>9</v>
      </c>
      <c r="AT6" s="108" t="s">
        <v>10</v>
      </c>
      <c r="AU6" s="117" t="s">
        <v>93</v>
      </c>
      <c r="AV6" s="116" t="s">
        <v>9</v>
      </c>
      <c r="AW6" s="108" t="s">
        <v>10</v>
      </c>
      <c r="AX6" s="117" t="s">
        <v>93</v>
      </c>
      <c r="AY6" s="116" t="s">
        <v>9</v>
      </c>
      <c r="AZ6" s="108" t="s">
        <v>10</v>
      </c>
      <c r="BA6" s="117" t="s">
        <v>93</v>
      </c>
      <c r="BB6" s="116" t="s">
        <v>9</v>
      </c>
      <c r="BC6" s="108" t="s">
        <v>10</v>
      </c>
      <c r="BD6" s="117" t="s">
        <v>93</v>
      </c>
      <c r="BE6" s="116" t="s">
        <v>9</v>
      </c>
      <c r="BF6" s="108" t="s">
        <v>10</v>
      </c>
      <c r="BG6" s="117" t="s">
        <v>93</v>
      </c>
      <c r="BH6" s="116" t="s">
        <v>9</v>
      </c>
      <c r="BI6" s="108" t="s">
        <v>10</v>
      </c>
      <c r="BJ6" s="117" t="s">
        <v>93</v>
      </c>
      <c r="BK6" s="116" t="s">
        <v>9</v>
      </c>
      <c r="BL6" s="108" t="s">
        <v>10</v>
      </c>
      <c r="BM6" s="117" t="s">
        <v>93</v>
      </c>
    </row>
    <row r="7" spans="1:65" ht="12.75" customHeight="1" x14ac:dyDescent="0.3">
      <c r="A7" s="14"/>
      <c r="B7" s="14"/>
      <c r="C7" s="25"/>
      <c r="D7" s="28"/>
      <c r="E7" s="28"/>
      <c r="F7" s="116">
        <f>SUM(F8:F23)</f>
        <v>7</v>
      </c>
      <c r="G7" s="108">
        <f t="shared" ref="G7:BL7" si="0">SUM(G8:G23)</f>
        <v>13</v>
      </c>
      <c r="H7" s="117">
        <f>IF(F7=10,"1",IF(F7&gt;=10,"2",0))</f>
        <v>0</v>
      </c>
      <c r="I7" s="116">
        <f t="shared" si="0"/>
        <v>9</v>
      </c>
      <c r="J7" s="108">
        <f t="shared" si="0"/>
        <v>11</v>
      </c>
      <c r="K7" s="117">
        <f>IF(I7=10,"1",IF(I7&gt;=10,"2",0))</f>
        <v>0</v>
      </c>
      <c r="L7" s="116">
        <f t="shared" si="0"/>
        <v>10</v>
      </c>
      <c r="M7" s="108">
        <f t="shared" si="0"/>
        <v>10</v>
      </c>
      <c r="N7" s="117" t="str">
        <f>IF(L7=10,"1",IF(L7&gt;=10,"2",0))</f>
        <v>1</v>
      </c>
      <c r="O7" s="116">
        <f t="shared" si="0"/>
        <v>12</v>
      </c>
      <c r="P7" s="108">
        <f t="shared" si="0"/>
        <v>8</v>
      </c>
      <c r="Q7" s="117" t="str">
        <f>IF(O7=10,"1",IF(O7&gt;=10,"2",0))</f>
        <v>2</v>
      </c>
      <c r="R7" s="116">
        <f>SUM(R8:R23)</f>
        <v>6</v>
      </c>
      <c r="S7" s="108">
        <f>SUM(S8:S23)</f>
        <v>14</v>
      </c>
      <c r="T7" s="117">
        <f>IF(R7=10,"1",IF(R7&gt;=10,"2",0))</f>
        <v>0</v>
      </c>
      <c r="U7" s="116">
        <f t="shared" si="0"/>
        <v>0</v>
      </c>
      <c r="V7" s="108">
        <f t="shared" si="0"/>
        <v>0</v>
      </c>
      <c r="W7" s="117">
        <f>IF(U7=10,"1",IF(U7&gt;=10,"2",0))</f>
        <v>0</v>
      </c>
      <c r="X7" s="116">
        <f t="shared" si="0"/>
        <v>0</v>
      </c>
      <c r="Y7" s="108">
        <f t="shared" si="0"/>
        <v>0</v>
      </c>
      <c r="Z7" s="117">
        <f>IF(X7=10,"1",IF(X7&gt;=10,"2",0))</f>
        <v>0</v>
      </c>
      <c r="AA7" s="116">
        <f t="shared" si="0"/>
        <v>0</v>
      </c>
      <c r="AB7" s="108">
        <f t="shared" si="0"/>
        <v>0</v>
      </c>
      <c r="AC7" s="117">
        <f>IF(AA7=10,"1",IF(AA7&gt;=10,"2",0))</f>
        <v>0</v>
      </c>
      <c r="AD7" s="116">
        <f>SUM(AD8:AD23)</f>
        <v>0</v>
      </c>
      <c r="AE7" s="108">
        <f>SUM(AE8:AE23)</f>
        <v>0</v>
      </c>
      <c r="AF7" s="117">
        <f>IF(AD7=10,"1",IF(AD7&gt;=10,"2",0))</f>
        <v>0</v>
      </c>
      <c r="AG7" s="116">
        <f t="shared" si="0"/>
        <v>0</v>
      </c>
      <c r="AH7" s="108">
        <f t="shared" si="0"/>
        <v>0</v>
      </c>
      <c r="AI7" s="117">
        <f>IF(AG7=10,"1",IF(AG7&gt;=10,"2",0))</f>
        <v>0</v>
      </c>
      <c r="AJ7" s="116">
        <f t="shared" si="0"/>
        <v>0</v>
      </c>
      <c r="AK7" s="108">
        <f t="shared" si="0"/>
        <v>0</v>
      </c>
      <c r="AL7" s="117">
        <f>IF(AJ7=10,"1",IF(AJ7&gt;=10,"2",0))</f>
        <v>0</v>
      </c>
      <c r="AM7" s="116">
        <f>SUM(AM8:AM23)</f>
        <v>0</v>
      </c>
      <c r="AN7" s="108">
        <f>SUM(AN8:AN23)</f>
        <v>0</v>
      </c>
      <c r="AO7" s="117">
        <f>IF(AM7=10,"1",IF(AM7&gt;=10,"2",0))</f>
        <v>0</v>
      </c>
      <c r="AP7" s="116">
        <f t="shared" si="0"/>
        <v>0</v>
      </c>
      <c r="AQ7" s="108">
        <f t="shared" si="0"/>
        <v>0</v>
      </c>
      <c r="AR7" s="117">
        <f>IF(AP7=10,"1",IF(AP7&gt;=10,"2",0))</f>
        <v>0</v>
      </c>
      <c r="AS7" s="116">
        <f t="shared" si="0"/>
        <v>0</v>
      </c>
      <c r="AT7" s="108">
        <f t="shared" si="0"/>
        <v>0</v>
      </c>
      <c r="AU7" s="117">
        <f>IF(AS7=10,"1",IF(AS7&gt;=10,"2",0))</f>
        <v>0</v>
      </c>
      <c r="AV7" s="116">
        <f t="shared" si="0"/>
        <v>0</v>
      </c>
      <c r="AW7" s="108">
        <f t="shared" si="0"/>
        <v>0</v>
      </c>
      <c r="AX7" s="117">
        <f>IF(AV7=10,"1",IF(AV7&gt;=10,"2",0))</f>
        <v>0</v>
      </c>
      <c r="AY7" s="116">
        <f t="shared" si="0"/>
        <v>0</v>
      </c>
      <c r="AZ7" s="108">
        <f t="shared" si="0"/>
        <v>0</v>
      </c>
      <c r="BA7" s="117">
        <f>IF(AY7=10,"1",IF(AY7&gt;=10,"2",0))</f>
        <v>0</v>
      </c>
      <c r="BB7" s="116">
        <f t="shared" si="0"/>
        <v>0</v>
      </c>
      <c r="BC7" s="108">
        <f t="shared" si="0"/>
        <v>0</v>
      </c>
      <c r="BD7" s="117">
        <f>IF(BB7=10,"1",IF(BB7&gt;=10,"2",0))</f>
        <v>0</v>
      </c>
      <c r="BE7" s="116">
        <f t="shared" si="0"/>
        <v>0</v>
      </c>
      <c r="BF7" s="108">
        <f t="shared" si="0"/>
        <v>0</v>
      </c>
      <c r="BG7" s="117">
        <f>IF(A7=10,"1",IF(BE7&gt;=10,"2",0))</f>
        <v>0</v>
      </c>
      <c r="BH7" s="116">
        <f t="shared" si="0"/>
        <v>0</v>
      </c>
      <c r="BI7" s="108">
        <f t="shared" si="0"/>
        <v>0</v>
      </c>
      <c r="BJ7" s="117">
        <f>IF(C7=10,"1",IF(BH7&gt;=10,"2",0))</f>
        <v>0</v>
      </c>
      <c r="BK7" s="116">
        <f t="shared" si="0"/>
        <v>0</v>
      </c>
      <c r="BL7" s="108">
        <f t="shared" si="0"/>
        <v>0</v>
      </c>
      <c r="BM7" s="117">
        <f>IF(BK7=10,"1",IF(BK7&gt;=10,"2",0))</f>
        <v>0</v>
      </c>
    </row>
    <row r="8" spans="1:65" ht="12.75" customHeight="1" x14ac:dyDescent="0.3">
      <c r="A8" s="103" t="s">
        <v>3</v>
      </c>
      <c r="B8" s="104" t="s">
        <v>0</v>
      </c>
      <c r="C8" s="105" t="s">
        <v>83</v>
      </c>
      <c r="D8" s="106" t="s">
        <v>9</v>
      </c>
      <c r="E8" s="106" t="s">
        <v>10</v>
      </c>
      <c r="F8" s="118"/>
      <c r="G8" s="109"/>
      <c r="H8" s="119"/>
      <c r="I8" s="118"/>
      <c r="J8" s="109"/>
      <c r="K8" s="119"/>
      <c r="L8" s="118"/>
      <c r="M8" s="109"/>
      <c r="N8" s="119"/>
      <c r="O8" s="118"/>
      <c r="P8" s="109"/>
      <c r="Q8" s="119"/>
      <c r="R8" s="118"/>
      <c r="S8" s="109"/>
      <c r="T8" s="119"/>
      <c r="U8" s="118"/>
      <c r="V8" s="109"/>
      <c r="W8" s="119"/>
      <c r="X8" s="118"/>
      <c r="Y8" s="109"/>
      <c r="Z8" s="119"/>
      <c r="AA8" s="118"/>
      <c r="AB8" s="109"/>
      <c r="AC8" s="119"/>
      <c r="AD8" s="118"/>
      <c r="AE8" s="109"/>
      <c r="AF8" s="119"/>
      <c r="AG8" s="118"/>
      <c r="AH8" s="109"/>
      <c r="AI8" s="119"/>
      <c r="AJ8" s="118"/>
      <c r="AK8" s="109"/>
      <c r="AL8" s="119"/>
      <c r="AM8" s="118"/>
      <c r="AN8" s="109"/>
      <c r="AO8" s="119"/>
      <c r="AP8" s="118"/>
      <c r="AQ8" s="109"/>
      <c r="AR8" s="119"/>
      <c r="AS8" s="118"/>
      <c r="AT8" s="109"/>
      <c r="AU8" s="119"/>
      <c r="AV8" s="118"/>
      <c r="AW8" s="109"/>
      <c r="AX8" s="119"/>
      <c r="AY8" s="118"/>
      <c r="AZ8" s="109"/>
      <c r="BA8" s="119"/>
      <c r="BB8" s="118"/>
      <c r="BC8" s="109"/>
      <c r="BD8" s="119"/>
      <c r="BE8" s="118"/>
      <c r="BF8" s="109"/>
      <c r="BG8" s="119"/>
      <c r="BH8" s="118"/>
      <c r="BI8" s="109"/>
      <c r="BJ8" s="119"/>
      <c r="BK8" s="118"/>
      <c r="BL8" s="109"/>
      <c r="BM8" s="119"/>
    </row>
    <row r="9" spans="1:65" ht="12.75" customHeight="1" x14ac:dyDescent="0.25">
      <c r="A9" s="112">
        <f>IF(20-SUM(D9:E9)&lt;0,0,20-(SUM(D9:E9)))</f>
        <v>0</v>
      </c>
      <c r="B9" s="46" t="s">
        <v>169</v>
      </c>
      <c r="C9" s="113">
        <f>IF(ISBLANK(D$3),,(D9/(D9+E9)))</f>
        <v>0.5</v>
      </c>
      <c r="D9" s="114">
        <f t="shared" ref="D9:D23" si="1">F9+I9+L9+O9+R9+U9+X9+AA9+AD9+AG9+AJ9+AM9+AP9+AS9+AV9+AY9+BB9+BE9+BH9+BK9</f>
        <v>10</v>
      </c>
      <c r="E9" s="115">
        <f t="shared" ref="E9:E23" si="2">G9+J9+M9+P9+S9+V9+Y9+AB9+AE9+AH9+AK9+AN9+AQ9+AT9+AW9+AZ9+BC9+BF9+BI9+BL9</f>
        <v>10</v>
      </c>
      <c r="F9" s="120">
        <v>1</v>
      </c>
      <c r="G9" s="110">
        <v>3</v>
      </c>
      <c r="H9" s="121"/>
      <c r="I9" s="120">
        <v>2</v>
      </c>
      <c r="J9" s="110">
        <v>2</v>
      </c>
      <c r="K9" s="121"/>
      <c r="L9" s="120">
        <v>3</v>
      </c>
      <c r="M9" s="110">
        <v>1</v>
      </c>
      <c r="N9" s="121"/>
      <c r="O9" s="120">
        <v>2</v>
      </c>
      <c r="P9" s="110">
        <v>2</v>
      </c>
      <c r="Q9" s="121"/>
      <c r="R9" s="120">
        <v>2</v>
      </c>
      <c r="S9" s="110">
        <v>2</v>
      </c>
      <c r="T9" s="121"/>
      <c r="U9" s="120"/>
      <c r="V9" s="110"/>
      <c r="W9" s="121"/>
      <c r="X9" s="120"/>
      <c r="Y9" s="110"/>
      <c r="Z9" s="121"/>
      <c r="AA9" s="120"/>
      <c r="AB9" s="110"/>
      <c r="AC9" s="121"/>
      <c r="AD9" s="120"/>
      <c r="AE9" s="110"/>
      <c r="AF9" s="121"/>
      <c r="AG9" s="120"/>
      <c r="AH9" s="110"/>
      <c r="AI9" s="121"/>
      <c r="AJ9" s="120"/>
      <c r="AK9" s="110"/>
      <c r="AL9" s="121"/>
      <c r="AM9" s="120"/>
      <c r="AN9" s="110"/>
      <c r="AO9" s="121"/>
      <c r="AP9" s="120"/>
      <c r="AQ9" s="110"/>
      <c r="AR9" s="121"/>
      <c r="AS9" s="120"/>
      <c r="AT9" s="110"/>
      <c r="AU9" s="121"/>
      <c r="AV9" s="120"/>
      <c r="AW9" s="110"/>
      <c r="AX9" s="121"/>
      <c r="AY9" s="120"/>
      <c r="AZ9" s="110"/>
      <c r="BA9" s="121"/>
      <c r="BB9" s="120"/>
      <c r="BC9" s="110"/>
      <c r="BD9" s="121"/>
      <c r="BE9" s="120"/>
      <c r="BF9" s="110"/>
      <c r="BG9" s="121"/>
      <c r="BH9" s="120"/>
      <c r="BI9" s="110"/>
      <c r="BJ9" s="121"/>
      <c r="BK9" s="120"/>
      <c r="BL9" s="110"/>
      <c r="BM9" s="121"/>
    </row>
    <row r="10" spans="1:65" ht="12.75" customHeight="1" x14ac:dyDescent="0.25">
      <c r="A10" s="112">
        <f t="shared" ref="A10:A23" si="3">IF(20-SUM(D10:E10)&lt;0,0,20-(SUM(D10:E10)))</f>
        <v>2</v>
      </c>
      <c r="B10" s="46" t="s">
        <v>171</v>
      </c>
      <c r="C10" s="113">
        <f t="shared" ref="C10:C23" si="4">IF(ISBLANK(D$3),,(D10/(D10+E10)))</f>
        <v>0.44444444444444442</v>
      </c>
      <c r="D10" s="114">
        <f t="shared" si="1"/>
        <v>8</v>
      </c>
      <c r="E10" s="115">
        <f t="shared" si="2"/>
        <v>10</v>
      </c>
      <c r="F10" s="120">
        <v>2</v>
      </c>
      <c r="G10" s="110">
        <v>2</v>
      </c>
      <c r="H10" s="121"/>
      <c r="I10" s="120">
        <v>2</v>
      </c>
      <c r="J10" s="110">
        <v>0</v>
      </c>
      <c r="K10" s="121"/>
      <c r="L10" s="120">
        <v>2</v>
      </c>
      <c r="M10" s="110">
        <v>2</v>
      </c>
      <c r="N10" s="121"/>
      <c r="O10" s="120">
        <v>2</v>
      </c>
      <c r="P10" s="110">
        <v>2</v>
      </c>
      <c r="Q10" s="121"/>
      <c r="R10" s="120">
        <v>0</v>
      </c>
      <c r="S10" s="110">
        <v>4</v>
      </c>
      <c r="T10" s="121"/>
      <c r="U10" s="120"/>
      <c r="V10" s="110"/>
      <c r="W10" s="121"/>
      <c r="X10" s="120"/>
      <c r="Y10" s="110"/>
      <c r="Z10" s="121"/>
      <c r="AA10" s="120"/>
      <c r="AB10" s="110"/>
      <c r="AC10" s="121"/>
      <c r="AD10" s="120"/>
      <c r="AE10" s="110"/>
      <c r="AF10" s="121"/>
      <c r="AG10" s="120"/>
      <c r="AH10" s="111"/>
      <c r="AI10" s="125"/>
      <c r="AJ10" s="126"/>
      <c r="AK10" s="111"/>
      <c r="AL10" s="125"/>
      <c r="AM10" s="126"/>
      <c r="AN10" s="111"/>
      <c r="AO10" s="125"/>
      <c r="AP10" s="126"/>
      <c r="AQ10" s="110"/>
      <c r="AR10" s="121"/>
      <c r="AS10" s="120"/>
      <c r="AT10" s="110"/>
      <c r="AU10" s="121"/>
      <c r="AV10" s="120"/>
      <c r="AW10" s="110"/>
      <c r="AX10" s="121"/>
      <c r="AY10" s="120"/>
      <c r="AZ10" s="110"/>
      <c r="BA10" s="121"/>
      <c r="BB10" s="120"/>
      <c r="BC10" s="110"/>
      <c r="BD10" s="121"/>
      <c r="BE10" s="120"/>
      <c r="BF10" s="110"/>
      <c r="BG10" s="121"/>
      <c r="BH10" s="120"/>
      <c r="BI10" s="110"/>
      <c r="BJ10" s="121"/>
      <c r="BK10" s="120"/>
      <c r="BL10" s="110"/>
      <c r="BM10" s="121"/>
    </row>
    <row r="11" spans="1:65" ht="12.75" customHeight="1" x14ac:dyDescent="0.25">
      <c r="A11" s="112">
        <f t="shared" si="3"/>
        <v>16</v>
      </c>
      <c r="B11" s="46" t="s">
        <v>172</v>
      </c>
      <c r="C11" s="113">
        <f t="shared" si="4"/>
        <v>0.5</v>
      </c>
      <c r="D11" s="114">
        <f t="shared" si="1"/>
        <v>2</v>
      </c>
      <c r="E11" s="115">
        <f t="shared" si="2"/>
        <v>2</v>
      </c>
      <c r="F11" s="120">
        <v>2</v>
      </c>
      <c r="G11" s="110">
        <v>2</v>
      </c>
      <c r="H11" s="121"/>
      <c r="I11" s="120">
        <v>0</v>
      </c>
      <c r="J11" s="110">
        <v>0</v>
      </c>
      <c r="K11" s="121"/>
      <c r="L11" s="120">
        <v>0</v>
      </c>
      <c r="M11" s="110">
        <v>0</v>
      </c>
      <c r="N11" s="121"/>
      <c r="O11" s="120">
        <v>0</v>
      </c>
      <c r="P11" s="110">
        <v>0</v>
      </c>
      <c r="Q11" s="121"/>
      <c r="R11" s="120">
        <v>0</v>
      </c>
      <c r="S11" s="110">
        <v>0</v>
      </c>
      <c r="T11" s="121"/>
      <c r="U11" s="120"/>
      <c r="V11" s="110"/>
      <c r="W11" s="121"/>
      <c r="X11" s="120"/>
      <c r="Y11" s="110"/>
      <c r="Z11" s="121"/>
      <c r="AA11" s="120"/>
      <c r="AB11" s="110"/>
      <c r="AC11" s="121"/>
      <c r="AD11" s="120"/>
      <c r="AE11" s="110"/>
      <c r="AF11" s="121"/>
      <c r="AG11" s="120"/>
      <c r="AH11" s="111"/>
      <c r="AI11" s="125"/>
      <c r="AJ11" s="126"/>
      <c r="AK11" s="111"/>
      <c r="AL11" s="125"/>
      <c r="AM11" s="126"/>
      <c r="AN11" s="111"/>
      <c r="AO11" s="125"/>
      <c r="AP11" s="126"/>
      <c r="AQ11" s="110"/>
      <c r="AR11" s="121"/>
      <c r="AS11" s="120"/>
      <c r="AT11" s="110"/>
      <c r="AU11" s="121"/>
      <c r="AV11" s="120"/>
      <c r="AW11" s="110"/>
      <c r="AX11" s="121"/>
      <c r="AY11" s="120"/>
      <c r="AZ11" s="110"/>
      <c r="BA11" s="121"/>
      <c r="BB11" s="120"/>
      <c r="BC11" s="110"/>
      <c r="BD11" s="121"/>
      <c r="BE11" s="120"/>
      <c r="BF11" s="110"/>
      <c r="BG11" s="121"/>
      <c r="BH11" s="120"/>
      <c r="BI11" s="110"/>
      <c r="BJ11" s="121"/>
      <c r="BK11" s="120"/>
      <c r="BL11" s="110"/>
      <c r="BM11" s="121"/>
    </row>
    <row r="12" spans="1:65" ht="12.75" customHeight="1" x14ac:dyDescent="0.25">
      <c r="A12" s="112">
        <f t="shared" si="3"/>
        <v>0</v>
      </c>
      <c r="B12" s="46" t="s">
        <v>230</v>
      </c>
      <c r="C12" s="113">
        <f t="shared" si="4"/>
        <v>0.5</v>
      </c>
      <c r="D12" s="114">
        <f t="shared" si="1"/>
        <v>10</v>
      </c>
      <c r="E12" s="115">
        <f t="shared" si="2"/>
        <v>10</v>
      </c>
      <c r="F12" s="120">
        <v>2</v>
      </c>
      <c r="G12" s="110">
        <v>2</v>
      </c>
      <c r="H12" s="121"/>
      <c r="I12" s="120">
        <v>1</v>
      </c>
      <c r="J12" s="110">
        <v>3</v>
      </c>
      <c r="K12" s="121"/>
      <c r="L12" s="120">
        <v>2</v>
      </c>
      <c r="M12" s="110">
        <v>2</v>
      </c>
      <c r="N12" s="121"/>
      <c r="O12" s="120">
        <v>3</v>
      </c>
      <c r="P12" s="110">
        <v>1</v>
      </c>
      <c r="Q12" s="121"/>
      <c r="R12" s="120">
        <v>2</v>
      </c>
      <c r="S12" s="110">
        <v>2</v>
      </c>
      <c r="T12" s="121"/>
      <c r="U12" s="120"/>
      <c r="V12" s="110"/>
      <c r="W12" s="121"/>
      <c r="X12" s="120"/>
      <c r="Y12" s="110"/>
      <c r="Z12" s="121"/>
      <c r="AA12" s="120"/>
      <c r="AB12" s="110"/>
      <c r="AC12" s="121"/>
      <c r="AD12" s="120"/>
      <c r="AE12" s="110"/>
      <c r="AF12" s="121"/>
      <c r="AG12" s="120"/>
      <c r="AH12" s="111"/>
      <c r="AI12" s="125"/>
      <c r="AJ12" s="126"/>
      <c r="AK12" s="111"/>
      <c r="AL12" s="125"/>
      <c r="AM12" s="126"/>
      <c r="AN12" s="111"/>
      <c r="AO12" s="125"/>
      <c r="AP12" s="126"/>
      <c r="AQ12" s="110"/>
      <c r="AR12" s="125"/>
      <c r="AS12" s="126"/>
      <c r="AT12" s="110"/>
      <c r="AU12" s="121"/>
      <c r="AV12" s="120"/>
      <c r="AW12" s="110"/>
      <c r="AX12" s="121"/>
      <c r="AY12" s="120"/>
      <c r="AZ12" s="110"/>
      <c r="BA12" s="121"/>
      <c r="BB12" s="120"/>
      <c r="BC12" s="110"/>
      <c r="BD12" s="121"/>
      <c r="BE12" s="120"/>
      <c r="BF12" s="110"/>
      <c r="BG12" s="121"/>
      <c r="BH12" s="120"/>
      <c r="BI12" s="110"/>
      <c r="BJ12" s="121"/>
      <c r="BK12" s="120"/>
      <c r="BL12" s="110"/>
      <c r="BM12" s="121"/>
    </row>
    <row r="13" spans="1:65" ht="12.75" customHeight="1" x14ac:dyDescent="0.25">
      <c r="A13" s="112">
        <f t="shared" si="3"/>
        <v>8</v>
      </c>
      <c r="B13" s="46" t="s">
        <v>234</v>
      </c>
      <c r="C13" s="113">
        <f t="shared" si="4"/>
        <v>0.41666666666666669</v>
      </c>
      <c r="D13" s="114">
        <f t="shared" si="1"/>
        <v>5</v>
      </c>
      <c r="E13" s="115">
        <f t="shared" si="2"/>
        <v>7</v>
      </c>
      <c r="F13" s="120"/>
      <c r="G13" s="110"/>
      <c r="H13" s="121"/>
      <c r="I13" s="120">
        <v>2</v>
      </c>
      <c r="J13" s="110">
        <v>2</v>
      </c>
      <c r="K13" s="121"/>
      <c r="L13" s="120">
        <v>0</v>
      </c>
      <c r="M13" s="110">
        <v>0</v>
      </c>
      <c r="N13" s="121"/>
      <c r="O13" s="120">
        <v>2</v>
      </c>
      <c r="P13" s="110">
        <v>2</v>
      </c>
      <c r="Q13" s="121"/>
      <c r="R13" s="120">
        <v>1</v>
      </c>
      <c r="S13" s="110">
        <v>3</v>
      </c>
      <c r="T13" s="121"/>
      <c r="U13" s="120"/>
      <c r="V13" s="110"/>
      <c r="W13" s="121"/>
      <c r="X13" s="120"/>
      <c r="Y13" s="110"/>
      <c r="Z13" s="121"/>
      <c r="AA13" s="120"/>
      <c r="AB13" s="110"/>
      <c r="AC13" s="121"/>
      <c r="AD13" s="120"/>
      <c r="AE13" s="110"/>
      <c r="AF13" s="121"/>
      <c r="AG13" s="120"/>
      <c r="AH13" s="111"/>
      <c r="AI13" s="125"/>
      <c r="AJ13" s="126"/>
      <c r="AK13" s="111"/>
      <c r="AL13" s="125"/>
      <c r="AM13" s="126"/>
      <c r="AN13" s="111"/>
      <c r="AO13" s="125"/>
      <c r="AP13" s="126"/>
      <c r="AQ13" s="110"/>
      <c r="AR13" s="121"/>
      <c r="AS13" s="120"/>
      <c r="AT13" s="110"/>
      <c r="AU13" s="121"/>
      <c r="AV13" s="120"/>
      <c r="AW13" s="110"/>
      <c r="AX13" s="121"/>
      <c r="AY13" s="120"/>
      <c r="AZ13" s="110"/>
      <c r="BA13" s="121"/>
      <c r="BB13" s="120"/>
      <c r="BC13" s="110"/>
      <c r="BD13" s="121"/>
      <c r="BE13" s="120"/>
      <c r="BF13" s="110"/>
      <c r="BG13" s="121"/>
      <c r="BH13" s="120"/>
      <c r="BI13" s="110"/>
      <c r="BJ13" s="121"/>
      <c r="BK13" s="120"/>
      <c r="BL13" s="110"/>
      <c r="BM13" s="121"/>
    </row>
    <row r="14" spans="1:65" ht="12.75" customHeight="1" x14ac:dyDescent="0.25">
      <c r="A14" s="112">
        <f t="shared" si="3"/>
        <v>8</v>
      </c>
      <c r="B14" s="46" t="s">
        <v>235</v>
      </c>
      <c r="C14" s="113">
        <f t="shared" si="4"/>
        <v>0.66666666666666663</v>
      </c>
      <c r="D14" s="114">
        <f t="shared" si="1"/>
        <v>8</v>
      </c>
      <c r="E14" s="115">
        <f t="shared" si="2"/>
        <v>4</v>
      </c>
      <c r="F14" s="120"/>
      <c r="G14" s="110"/>
      <c r="H14" s="121"/>
      <c r="I14" s="120">
        <v>2</v>
      </c>
      <c r="J14" s="110">
        <v>2</v>
      </c>
      <c r="K14" s="121"/>
      <c r="L14" s="120">
        <v>3</v>
      </c>
      <c r="M14" s="110">
        <v>1</v>
      </c>
      <c r="N14" s="121"/>
      <c r="O14" s="120">
        <v>3</v>
      </c>
      <c r="P14" s="110">
        <v>1</v>
      </c>
      <c r="Q14" s="121"/>
      <c r="R14" s="120">
        <v>0</v>
      </c>
      <c r="S14" s="110">
        <v>0</v>
      </c>
      <c r="T14" s="121"/>
      <c r="U14" s="120"/>
      <c r="V14" s="110"/>
      <c r="W14" s="121"/>
      <c r="X14" s="120"/>
      <c r="Y14" s="110"/>
      <c r="Z14" s="121"/>
      <c r="AA14" s="120"/>
      <c r="AB14" s="110"/>
      <c r="AC14" s="121"/>
      <c r="AD14" s="120"/>
      <c r="AE14" s="110"/>
      <c r="AF14" s="121"/>
      <c r="AG14" s="120"/>
      <c r="AH14" s="110"/>
      <c r="AI14" s="121"/>
      <c r="AJ14" s="120"/>
      <c r="AK14" s="110"/>
      <c r="AL14" s="121"/>
      <c r="AM14" s="126"/>
      <c r="AN14" s="111"/>
      <c r="AO14" s="125"/>
      <c r="AP14" s="126"/>
      <c r="AQ14" s="111"/>
      <c r="AR14" s="125"/>
      <c r="AS14" s="126"/>
      <c r="AT14" s="110"/>
      <c r="AU14" s="121"/>
      <c r="AV14" s="120"/>
      <c r="AW14" s="110"/>
      <c r="AX14" s="121"/>
      <c r="AY14" s="120"/>
      <c r="AZ14" s="110"/>
      <c r="BA14" s="121"/>
      <c r="BB14" s="120"/>
      <c r="BC14" s="110"/>
      <c r="BD14" s="121"/>
      <c r="BE14" s="120"/>
      <c r="BF14" s="110"/>
      <c r="BG14" s="121"/>
      <c r="BH14" s="120"/>
      <c r="BI14" s="110"/>
      <c r="BJ14" s="121"/>
      <c r="BK14" s="120"/>
      <c r="BL14" s="110"/>
      <c r="BM14" s="121"/>
    </row>
    <row r="15" spans="1:65" ht="12.75" customHeight="1" x14ac:dyDescent="0.25">
      <c r="A15" s="112">
        <f t="shared" si="3"/>
        <v>18</v>
      </c>
      <c r="B15" s="46" t="s">
        <v>229</v>
      </c>
      <c r="C15" s="113">
        <f t="shared" si="4"/>
        <v>0</v>
      </c>
      <c r="D15" s="114">
        <f t="shared" si="1"/>
        <v>0</v>
      </c>
      <c r="E15" s="115">
        <f t="shared" si="2"/>
        <v>2</v>
      </c>
      <c r="F15" s="120"/>
      <c r="G15" s="110"/>
      <c r="H15" s="121"/>
      <c r="I15" s="120">
        <v>0</v>
      </c>
      <c r="J15" s="110">
        <v>2</v>
      </c>
      <c r="K15" s="121"/>
      <c r="L15" s="120">
        <v>0</v>
      </c>
      <c r="M15" s="110">
        <v>0</v>
      </c>
      <c r="N15" s="121"/>
      <c r="O15" s="120">
        <v>0</v>
      </c>
      <c r="P15" s="110">
        <v>0</v>
      </c>
      <c r="Q15" s="121"/>
      <c r="R15" s="120">
        <v>0</v>
      </c>
      <c r="S15" s="110">
        <v>0</v>
      </c>
      <c r="T15" s="121"/>
      <c r="U15" s="120"/>
      <c r="V15" s="110"/>
      <c r="W15" s="121"/>
      <c r="X15" s="120"/>
      <c r="Y15" s="110"/>
      <c r="Z15" s="121"/>
      <c r="AA15" s="120"/>
      <c r="AB15" s="110"/>
      <c r="AC15" s="121"/>
      <c r="AD15" s="120"/>
      <c r="AE15" s="110"/>
      <c r="AF15" s="121"/>
      <c r="AG15" s="120"/>
      <c r="AH15" s="110"/>
      <c r="AI15" s="121"/>
      <c r="AJ15" s="120"/>
      <c r="AK15" s="111"/>
      <c r="AL15" s="125"/>
      <c r="AM15" s="126"/>
      <c r="AN15" s="111"/>
      <c r="AO15" s="125"/>
      <c r="AP15" s="126"/>
      <c r="AQ15" s="111"/>
      <c r="AR15" s="125"/>
      <c r="AS15" s="126"/>
      <c r="AT15" s="110"/>
      <c r="AU15" s="121"/>
      <c r="AV15" s="120"/>
      <c r="AW15" s="110"/>
      <c r="AX15" s="121"/>
      <c r="AY15" s="120"/>
      <c r="AZ15" s="110"/>
      <c r="BA15" s="121"/>
      <c r="BB15" s="120"/>
      <c r="BC15" s="110"/>
      <c r="BD15" s="121"/>
      <c r="BE15" s="120"/>
      <c r="BF15" s="110"/>
      <c r="BG15" s="121"/>
      <c r="BH15" s="120"/>
      <c r="BI15" s="110"/>
      <c r="BJ15" s="121"/>
      <c r="BK15" s="120"/>
      <c r="BL15" s="110"/>
      <c r="BM15" s="121"/>
    </row>
    <row r="16" spans="1:65" ht="12.75" customHeight="1" x14ac:dyDescent="0.25">
      <c r="A16" s="112">
        <f t="shared" si="3"/>
        <v>16</v>
      </c>
      <c r="B16" s="46" t="s">
        <v>245</v>
      </c>
      <c r="C16" s="113">
        <f t="shared" si="4"/>
        <v>0.25</v>
      </c>
      <c r="D16" s="114">
        <f t="shared" si="1"/>
        <v>1</v>
      </c>
      <c r="E16" s="115">
        <f t="shared" si="2"/>
        <v>3</v>
      </c>
      <c r="F16" s="120"/>
      <c r="G16" s="110"/>
      <c r="H16" s="121"/>
      <c r="I16" s="120"/>
      <c r="J16" s="110"/>
      <c r="K16" s="121"/>
      <c r="L16" s="120">
        <v>0</v>
      </c>
      <c r="M16" s="110">
        <v>0</v>
      </c>
      <c r="N16" s="121"/>
      <c r="O16" s="120">
        <v>0</v>
      </c>
      <c r="P16" s="110">
        <v>0</v>
      </c>
      <c r="Q16" s="121"/>
      <c r="R16" s="120">
        <v>1</v>
      </c>
      <c r="S16" s="110">
        <v>3</v>
      </c>
      <c r="T16" s="121"/>
      <c r="U16" s="120"/>
      <c r="V16" s="110"/>
      <c r="W16" s="121"/>
      <c r="X16" s="120"/>
      <c r="Y16" s="110"/>
      <c r="Z16" s="121"/>
      <c r="AA16" s="120"/>
      <c r="AB16" s="110"/>
      <c r="AC16" s="121"/>
      <c r="AD16" s="120"/>
      <c r="AE16" s="110"/>
      <c r="AF16" s="121"/>
      <c r="AG16" s="120"/>
      <c r="AH16" s="110"/>
      <c r="AI16" s="121"/>
      <c r="AJ16" s="120"/>
      <c r="AK16" s="111"/>
      <c r="AL16" s="121"/>
      <c r="AM16" s="126"/>
      <c r="AN16" s="111"/>
      <c r="AO16" s="125"/>
      <c r="AP16" s="126"/>
      <c r="AQ16" s="111"/>
      <c r="AR16" s="125"/>
      <c r="AS16" s="126"/>
      <c r="AT16" s="110"/>
      <c r="AU16" s="121"/>
      <c r="AV16" s="120"/>
      <c r="AW16" s="110"/>
      <c r="AX16" s="121"/>
      <c r="AY16" s="120"/>
      <c r="AZ16" s="110"/>
      <c r="BA16" s="121"/>
      <c r="BB16" s="120"/>
      <c r="BC16" s="110"/>
      <c r="BD16" s="121"/>
      <c r="BE16" s="120"/>
      <c r="BF16" s="110"/>
      <c r="BG16" s="121"/>
      <c r="BH16" s="120"/>
      <c r="BI16" s="110"/>
      <c r="BJ16" s="121"/>
      <c r="BK16" s="120"/>
      <c r="BL16" s="110"/>
      <c r="BM16" s="121"/>
    </row>
    <row r="17" spans="1:65" ht="12.75" customHeight="1" x14ac:dyDescent="0.25">
      <c r="A17" s="112">
        <f t="shared" si="3"/>
        <v>16</v>
      </c>
      <c r="B17" s="46" t="s">
        <v>246</v>
      </c>
      <c r="C17" s="113">
        <f t="shared" si="4"/>
        <v>0</v>
      </c>
      <c r="D17" s="114">
        <f t="shared" si="1"/>
        <v>0</v>
      </c>
      <c r="E17" s="115">
        <f t="shared" si="2"/>
        <v>4</v>
      </c>
      <c r="F17" s="120"/>
      <c r="G17" s="110"/>
      <c r="H17" s="121"/>
      <c r="I17" s="120"/>
      <c r="J17" s="110"/>
      <c r="K17" s="121"/>
      <c r="L17" s="120">
        <v>0</v>
      </c>
      <c r="M17" s="110">
        <v>4</v>
      </c>
      <c r="N17" s="121"/>
      <c r="O17" s="120">
        <v>0</v>
      </c>
      <c r="P17" s="110">
        <v>0</v>
      </c>
      <c r="Q17" s="121"/>
      <c r="R17" s="120">
        <v>0</v>
      </c>
      <c r="S17" s="110">
        <v>0</v>
      </c>
      <c r="T17" s="121"/>
      <c r="U17" s="120"/>
      <c r="V17" s="110"/>
      <c r="W17" s="121"/>
      <c r="X17" s="120"/>
      <c r="Y17" s="110"/>
      <c r="Z17" s="121"/>
      <c r="AA17" s="120"/>
      <c r="AB17" s="110"/>
      <c r="AC17" s="121"/>
      <c r="AD17" s="120"/>
      <c r="AE17" s="110"/>
      <c r="AF17" s="121"/>
      <c r="AG17" s="120"/>
      <c r="AH17" s="110"/>
      <c r="AI17" s="121"/>
      <c r="AJ17" s="120"/>
      <c r="AK17" s="111"/>
      <c r="AL17" s="121"/>
      <c r="AM17" s="126"/>
      <c r="AN17" s="111"/>
      <c r="AO17" s="125"/>
      <c r="AP17" s="126"/>
      <c r="AQ17" s="111"/>
      <c r="AR17" s="125"/>
      <c r="AS17" s="126"/>
      <c r="AT17" s="110"/>
      <c r="AU17" s="121"/>
      <c r="AV17" s="120"/>
      <c r="AW17" s="110"/>
      <c r="AX17" s="121"/>
      <c r="AY17" s="120"/>
      <c r="AZ17" s="110"/>
      <c r="BA17" s="121"/>
      <c r="BB17" s="120"/>
      <c r="BC17" s="110"/>
      <c r="BD17" s="121"/>
      <c r="BE17" s="120"/>
      <c r="BF17" s="110"/>
      <c r="BG17" s="121"/>
      <c r="BH17" s="120"/>
      <c r="BI17" s="110"/>
      <c r="BJ17" s="121"/>
      <c r="BK17" s="120"/>
      <c r="BL17" s="110"/>
      <c r="BM17" s="121"/>
    </row>
    <row r="18" spans="1:65" ht="12.75" customHeight="1" x14ac:dyDescent="0.25">
      <c r="A18" s="112">
        <f t="shared" si="3"/>
        <v>16</v>
      </c>
      <c r="B18" s="46" t="s">
        <v>170</v>
      </c>
      <c r="C18" s="113">
        <f t="shared" si="4"/>
        <v>0</v>
      </c>
      <c r="D18" s="114">
        <f t="shared" si="1"/>
        <v>0</v>
      </c>
      <c r="E18" s="115">
        <f t="shared" si="2"/>
        <v>4</v>
      </c>
      <c r="F18" s="120">
        <v>0</v>
      </c>
      <c r="G18" s="110">
        <v>4</v>
      </c>
      <c r="H18" s="121"/>
      <c r="I18" s="120"/>
      <c r="J18" s="110"/>
      <c r="K18" s="121"/>
      <c r="L18" s="120"/>
      <c r="M18" s="110"/>
      <c r="N18" s="121"/>
      <c r="O18" s="120"/>
      <c r="P18" s="110"/>
      <c r="Q18" s="121"/>
      <c r="R18" s="120"/>
      <c r="S18" s="110"/>
      <c r="T18" s="121"/>
      <c r="U18" s="120"/>
      <c r="V18" s="110"/>
      <c r="W18" s="121"/>
      <c r="X18" s="120"/>
      <c r="Y18" s="110"/>
      <c r="Z18" s="121"/>
      <c r="AA18" s="120"/>
      <c r="AB18" s="110"/>
      <c r="AC18" s="121"/>
      <c r="AD18" s="120"/>
      <c r="AE18" s="110"/>
      <c r="AF18" s="121"/>
      <c r="AG18" s="120"/>
      <c r="AH18" s="110"/>
      <c r="AI18" s="121"/>
      <c r="AJ18" s="120"/>
      <c r="AK18" s="110"/>
      <c r="AL18" s="121"/>
      <c r="AM18" s="120"/>
      <c r="AN18" s="110"/>
      <c r="AO18" s="121"/>
      <c r="AP18" s="120"/>
      <c r="AQ18" s="111"/>
      <c r="AR18" s="125"/>
      <c r="AS18" s="126"/>
      <c r="AT18" s="110"/>
      <c r="AU18" s="121"/>
      <c r="AV18" s="120"/>
      <c r="AW18" s="110"/>
      <c r="AX18" s="121"/>
      <c r="AY18" s="120"/>
      <c r="AZ18" s="110"/>
      <c r="BA18" s="121"/>
      <c r="BB18" s="120"/>
      <c r="BC18" s="110"/>
      <c r="BD18" s="121"/>
      <c r="BE18" s="120"/>
      <c r="BF18" s="110"/>
      <c r="BG18" s="121"/>
      <c r="BH18" s="120"/>
      <c r="BI18" s="110"/>
      <c r="BJ18" s="121"/>
      <c r="BK18" s="120"/>
      <c r="BL18" s="110"/>
      <c r="BM18" s="121"/>
    </row>
    <row r="19" spans="1:65" ht="12.75" customHeight="1" x14ac:dyDescent="0.25">
      <c r="A19" s="112">
        <f t="shared" si="3"/>
        <v>20</v>
      </c>
      <c r="B19" s="46" t="s">
        <v>186</v>
      </c>
      <c r="C19" s="113" t="e">
        <f t="shared" si="4"/>
        <v>#DIV/0!</v>
      </c>
      <c r="D19" s="114">
        <f t="shared" si="1"/>
        <v>0</v>
      </c>
      <c r="E19" s="115">
        <f t="shared" si="2"/>
        <v>0</v>
      </c>
      <c r="F19" s="120"/>
      <c r="G19" s="110"/>
      <c r="H19" s="121"/>
      <c r="I19" s="120"/>
      <c r="J19" s="110"/>
      <c r="K19" s="121"/>
      <c r="L19" s="120"/>
      <c r="M19" s="110"/>
      <c r="N19" s="121"/>
      <c r="O19" s="120"/>
      <c r="P19" s="110"/>
      <c r="Q19" s="121"/>
      <c r="R19" s="120"/>
      <c r="S19" s="110"/>
      <c r="T19" s="121"/>
      <c r="U19" s="120"/>
      <c r="V19" s="110"/>
      <c r="W19" s="121"/>
      <c r="X19" s="120"/>
      <c r="Y19" s="110"/>
      <c r="Z19" s="121"/>
      <c r="AA19" s="120"/>
      <c r="AB19" s="110"/>
      <c r="AC19" s="121"/>
      <c r="AD19" s="120"/>
      <c r="AE19" s="110"/>
      <c r="AF19" s="121"/>
      <c r="AG19" s="120"/>
      <c r="AH19" s="110"/>
      <c r="AI19" s="121"/>
      <c r="AJ19" s="120"/>
      <c r="AK19" s="110"/>
      <c r="AL19" s="121"/>
      <c r="AM19" s="120"/>
      <c r="AN19" s="110"/>
      <c r="AO19" s="121"/>
      <c r="AP19" s="120"/>
      <c r="AQ19" s="110"/>
      <c r="AR19" s="121"/>
      <c r="AS19" s="120"/>
      <c r="AT19" s="110"/>
      <c r="AU19" s="121"/>
      <c r="AV19" s="120"/>
      <c r="AW19" s="110"/>
      <c r="AX19" s="121"/>
      <c r="AY19" s="120"/>
      <c r="AZ19" s="110"/>
      <c r="BA19" s="121"/>
      <c r="BB19" s="120"/>
      <c r="BC19" s="110"/>
      <c r="BD19" s="121"/>
      <c r="BE19" s="120"/>
      <c r="BF19" s="110"/>
      <c r="BG19" s="121"/>
      <c r="BH19" s="120"/>
      <c r="BI19" s="110"/>
      <c r="BJ19" s="121"/>
      <c r="BK19" s="120"/>
      <c r="BL19" s="110"/>
      <c r="BM19" s="121"/>
    </row>
    <row r="20" spans="1:65" ht="12.75" customHeight="1" x14ac:dyDescent="0.25">
      <c r="A20" s="112">
        <f t="shared" si="3"/>
        <v>20</v>
      </c>
      <c r="B20" s="46" t="s">
        <v>187</v>
      </c>
      <c r="C20" s="113" t="e">
        <f t="shared" si="4"/>
        <v>#DIV/0!</v>
      </c>
      <c r="D20" s="114">
        <f t="shared" si="1"/>
        <v>0</v>
      </c>
      <c r="E20" s="115">
        <f t="shared" si="2"/>
        <v>0</v>
      </c>
      <c r="F20" s="120"/>
      <c r="G20" s="110"/>
      <c r="H20" s="121"/>
      <c r="I20" s="120"/>
      <c r="J20" s="110"/>
      <c r="K20" s="121"/>
      <c r="L20" s="120"/>
      <c r="M20" s="110"/>
      <c r="N20" s="121"/>
      <c r="O20" s="120"/>
      <c r="P20" s="110"/>
      <c r="Q20" s="121"/>
      <c r="R20" s="120"/>
      <c r="S20" s="110"/>
      <c r="T20" s="121"/>
      <c r="U20" s="120"/>
      <c r="V20" s="110"/>
      <c r="W20" s="121"/>
      <c r="X20" s="120"/>
      <c r="Y20" s="110"/>
      <c r="Z20" s="121"/>
      <c r="AA20" s="120"/>
      <c r="AB20" s="110"/>
      <c r="AC20" s="121"/>
      <c r="AD20" s="120"/>
      <c r="AE20" s="110"/>
      <c r="AF20" s="121"/>
      <c r="AG20" s="120"/>
      <c r="AH20" s="110"/>
      <c r="AI20" s="121"/>
      <c r="AJ20" s="120"/>
      <c r="AK20" s="110"/>
      <c r="AL20" s="121"/>
      <c r="AM20" s="120"/>
      <c r="AN20" s="110"/>
      <c r="AO20" s="121"/>
      <c r="AP20" s="120"/>
      <c r="AQ20" s="110"/>
      <c r="AR20" s="121"/>
      <c r="AS20" s="120"/>
      <c r="AT20" s="110"/>
      <c r="AU20" s="121"/>
      <c r="AV20" s="120"/>
      <c r="AW20" s="110"/>
      <c r="AX20" s="121"/>
      <c r="AY20" s="120"/>
      <c r="AZ20" s="110"/>
      <c r="BA20" s="121"/>
      <c r="BB20" s="120"/>
      <c r="BC20" s="110"/>
      <c r="BD20" s="121"/>
      <c r="BE20" s="120"/>
      <c r="BF20" s="110"/>
      <c r="BG20" s="121"/>
      <c r="BH20" s="120"/>
      <c r="BI20" s="110"/>
      <c r="BJ20" s="121"/>
      <c r="BK20" s="120"/>
      <c r="BL20" s="110"/>
      <c r="BM20" s="121"/>
    </row>
    <row r="21" spans="1:65" ht="12.75" customHeight="1" x14ac:dyDescent="0.25">
      <c r="A21" s="112">
        <f t="shared" si="3"/>
        <v>20</v>
      </c>
      <c r="B21" s="46" t="s">
        <v>188</v>
      </c>
      <c r="C21" s="113" t="e">
        <f t="shared" si="4"/>
        <v>#DIV/0!</v>
      </c>
      <c r="D21" s="114">
        <f t="shared" si="1"/>
        <v>0</v>
      </c>
      <c r="E21" s="115">
        <f t="shared" si="2"/>
        <v>0</v>
      </c>
      <c r="F21" s="120"/>
      <c r="G21" s="110"/>
      <c r="H21" s="121"/>
      <c r="I21" s="120"/>
      <c r="J21" s="110"/>
      <c r="K21" s="121"/>
      <c r="L21" s="120"/>
      <c r="M21" s="110"/>
      <c r="N21" s="121"/>
      <c r="O21" s="120"/>
      <c r="P21" s="110"/>
      <c r="Q21" s="121"/>
      <c r="R21" s="120"/>
      <c r="S21" s="110"/>
      <c r="T21" s="121"/>
      <c r="U21" s="120"/>
      <c r="V21" s="110"/>
      <c r="W21" s="121"/>
      <c r="X21" s="120"/>
      <c r="Y21" s="110"/>
      <c r="Z21" s="121"/>
      <c r="AA21" s="120"/>
      <c r="AB21" s="110"/>
      <c r="AC21" s="121"/>
      <c r="AD21" s="120"/>
      <c r="AE21" s="110"/>
      <c r="AF21" s="121"/>
      <c r="AG21" s="120"/>
      <c r="AH21" s="110"/>
      <c r="AI21" s="121"/>
      <c r="AJ21" s="120"/>
      <c r="AK21" s="110"/>
      <c r="AL21" s="121"/>
      <c r="AM21" s="120"/>
      <c r="AN21" s="110"/>
      <c r="AO21" s="121"/>
      <c r="AP21" s="120"/>
      <c r="AQ21" s="110"/>
      <c r="AR21" s="121"/>
      <c r="AS21" s="120"/>
      <c r="AT21" s="110"/>
      <c r="AU21" s="121"/>
      <c r="AV21" s="120"/>
      <c r="AW21" s="110"/>
      <c r="AX21" s="121"/>
      <c r="AY21" s="120"/>
      <c r="AZ21" s="110"/>
      <c r="BA21" s="121"/>
      <c r="BB21" s="120"/>
      <c r="BC21" s="110"/>
      <c r="BD21" s="121"/>
      <c r="BE21" s="120"/>
      <c r="BF21" s="110"/>
      <c r="BG21" s="121"/>
      <c r="BH21" s="120"/>
      <c r="BI21" s="110"/>
      <c r="BJ21" s="121"/>
      <c r="BK21" s="120"/>
      <c r="BL21" s="110"/>
      <c r="BM21" s="121"/>
    </row>
    <row r="22" spans="1:65" ht="12.75" customHeight="1" x14ac:dyDescent="0.25">
      <c r="A22" s="112">
        <f t="shared" si="3"/>
        <v>20</v>
      </c>
      <c r="B22" s="46" t="s">
        <v>189</v>
      </c>
      <c r="C22" s="113" t="e">
        <f t="shared" si="4"/>
        <v>#DIV/0!</v>
      </c>
      <c r="D22" s="114">
        <f t="shared" si="1"/>
        <v>0</v>
      </c>
      <c r="E22" s="115">
        <f t="shared" si="2"/>
        <v>0</v>
      </c>
      <c r="F22" s="120"/>
      <c r="G22" s="110"/>
      <c r="H22" s="121"/>
      <c r="I22" s="120"/>
      <c r="J22" s="110"/>
      <c r="K22" s="121"/>
      <c r="L22" s="120"/>
      <c r="M22" s="110"/>
      <c r="N22" s="121"/>
      <c r="O22" s="120"/>
      <c r="P22" s="110"/>
      <c r="Q22" s="121"/>
      <c r="R22" s="120"/>
      <c r="S22" s="110"/>
      <c r="T22" s="121"/>
      <c r="U22" s="120"/>
      <c r="V22" s="110"/>
      <c r="W22" s="121"/>
      <c r="X22" s="120"/>
      <c r="Y22" s="110"/>
      <c r="Z22" s="121"/>
      <c r="AA22" s="120"/>
      <c r="AB22" s="110"/>
      <c r="AC22" s="121"/>
      <c r="AD22" s="120"/>
      <c r="AE22" s="110"/>
      <c r="AF22" s="121"/>
      <c r="AG22" s="120"/>
      <c r="AH22" s="110"/>
      <c r="AI22" s="121"/>
      <c r="AJ22" s="120"/>
      <c r="AK22" s="110"/>
      <c r="AL22" s="121"/>
      <c r="AM22" s="120"/>
      <c r="AN22" s="110"/>
      <c r="AO22" s="121"/>
      <c r="AP22" s="120"/>
      <c r="AQ22" s="110"/>
      <c r="AR22" s="121"/>
      <c r="AS22" s="120"/>
      <c r="AT22" s="110"/>
      <c r="AU22" s="121"/>
      <c r="AV22" s="120"/>
      <c r="AW22" s="110"/>
      <c r="AX22" s="121"/>
      <c r="AY22" s="120"/>
      <c r="AZ22" s="110"/>
      <c r="BA22" s="121"/>
      <c r="BB22" s="120"/>
      <c r="BC22" s="110"/>
      <c r="BD22" s="121"/>
      <c r="BE22" s="120"/>
      <c r="BF22" s="110"/>
      <c r="BG22" s="121"/>
      <c r="BH22" s="120"/>
      <c r="BI22" s="110"/>
      <c r="BJ22" s="121"/>
      <c r="BK22" s="120"/>
      <c r="BL22" s="110"/>
      <c r="BM22" s="121"/>
    </row>
    <row r="23" spans="1:65" ht="12.75" customHeight="1" x14ac:dyDescent="0.25">
      <c r="A23" s="112">
        <f t="shared" si="3"/>
        <v>20</v>
      </c>
      <c r="B23" s="46" t="s">
        <v>190</v>
      </c>
      <c r="C23" s="113" t="e">
        <f t="shared" si="4"/>
        <v>#DIV/0!</v>
      </c>
      <c r="D23" s="114">
        <f t="shared" si="1"/>
        <v>0</v>
      </c>
      <c r="E23" s="115">
        <f t="shared" si="2"/>
        <v>0</v>
      </c>
      <c r="F23" s="120"/>
      <c r="G23" s="110"/>
      <c r="H23" s="121"/>
      <c r="I23" s="120"/>
      <c r="J23" s="110"/>
      <c r="K23" s="121"/>
      <c r="L23" s="120"/>
      <c r="M23" s="110"/>
      <c r="N23" s="121"/>
      <c r="O23" s="120"/>
      <c r="P23" s="110"/>
      <c r="Q23" s="121"/>
      <c r="R23" s="120"/>
      <c r="S23" s="110"/>
      <c r="T23" s="121"/>
      <c r="U23" s="120"/>
      <c r="V23" s="110"/>
      <c r="W23" s="121"/>
      <c r="X23" s="120"/>
      <c r="Y23" s="110"/>
      <c r="Z23" s="121"/>
      <c r="AA23" s="120"/>
      <c r="AB23" s="110"/>
      <c r="AC23" s="121"/>
      <c r="AD23" s="120"/>
      <c r="AE23" s="110"/>
      <c r="AF23" s="121"/>
      <c r="AG23" s="120"/>
      <c r="AH23" s="110"/>
      <c r="AI23" s="121"/>
      <c r="AJ23" s="120"/>
      <c r="AK23" s="110"/>
      <c r="AL23" s="121"/>
      <c r="AM23" s="120"/>
      <c r="AN23" s="110"/>
      <c r="AO23" s="121"/>
      <c r="AP23" s="120"/>
      <c r="AQ23" s="110"/>
      <c r="AR23" s="121"/>
      <c r="AS23" s="120"/>
      <c r="AT23" s="110"/>
      <c r="AU23" s="121"/>
      <c r="AV23" s="120"/>
      <c r="AW23" s="110"/>
      <c r="AX23" s="121"/>
      <c r="AY23" s="120"/>
      <c r="AZ23" s="110"/>
      <c r="BA23" s="121"/>
      <c r="BB23" s="120"/>
      <c r="BC23" s="110"/>
      <c r="BD23" s="121"/>
      <c r="BE23" s="120"/>
      <c r="BF23" s="110"/>
      <c r="BG23" s="121"/>
      <c r="BH23" s="120"/>
      <c r="BI23" s="110"/>
      <c r="BJ23" s="121"/>
      <c r="BK23" s="120"/>
      <c r="BL23" s="110"/>
      <c r="BM23" s="121"/>
    </row>
    <row r="24" spans="1:65" ht="12.75" customHeight="1" x14ac:dyDescent="0.25">
      <c r="A24" s="14"/>
      <c r="B24" s="14"/>
      <c r="D24" s="34"/>
    </row>
    <row r="25" spans="1:65" ht="12.75" customHeight="1" x14ac:dyDescent="0.25">
      <c r="A25" s="14"/>
      <c r="B25" s="14"/>
      <c r="D25" s="34"/>
    </row>
    <row r="26" spans="1:65" ht="12.75" customHeight="1" x14ac:dyDescent="0.25">
      <c r="A26" s="14"/>
      <c r="B26" s="14"/>
      <c r="D26" s="34"/>
    </row>
    <row r="27" spans="1:65" ht="12.75" customHeight="1" x14ac:dyDescent="0.25">
      <c r="A27" s="14"/>
      <c r="B27" s="14"/>
      <c r="D27" s="34"/>
    </row>
    <row r="28" spans="1:65" ht="12.75" customHeight="1" x14ac:dyDescent="0.25">
      <c r="A28" s="14"/>
      <c r="B28" s="14"/>
      <c r="D28" s="34"/>
    </row>
    <row r="29" spans="1:65" ht="12.75" customHeight="1" x14ac:dyDescent="0.25">
      <c r="A29" s="14"/>
      <c r="B29" s="14"/>
      <c r="D29" s="34"/>
    </row>
    <row r="30" spans="1:65" ht="12.75" customHeight="1" x14ac:dyDescent="0.25">
      <c r="A30" s="14"/>
      <c r="B30" s="14"/>
      <c r="D30" s="34"/>
    </row>
    <row r="31" spans="1:65" ht="12.75" customHeight="1" x14ac:dyDescent="0.25">
      <c r="A31" s="14"/>
      <c r="B31" s="14"/>
      <c r="D31" s="34"/>
    </row>
    <row r="32" spans="1:65" ht="12.75" customHeight="1" x14ac:dyDescent="0.25">
      <c r="A32" s="14"/>
      <c r="B32" s="14"/>
      <c r="D32" s="34"/>
    </row>
    <row r="33" spans="1:4" ht="12.75" customHeight="1" x14ac:dyDescent="0.25">
      <c r="A33" s="14"/>
      <c r="B33" s="14"/>
      <c r="D33" s="34"/>
    </row>
    <row r="34" spans="1:4" ht="12.75" customHeight="1" x14ac:dyDescent="0.25">
      <c r="A34" s="14"/>
      <c r="B34" s="14"/>
      <c r="D34" s="34"/>
    </row>
    <row r="35" spans="1:4" ht="12.75" customHeight="1" x14ac:dyDescent="0.25">
      <c r="A35" s="14"/>
      <c r="B35" s="14"/>
      <c r="D35" s="34"/>
    </row>
    <row r="36" spans="1:4" ht="12.75" customHeight="1" x14ac:dyDescent="0.25">
      <c r="A36" s="14"/>
      <c r="B36" s="14"/>
      <c r="D36" s="34"/>
    </row>
    <row r="37" spans="1:4" ht="12.75" customHeight="1" x14ac:dyDescent="0.25">
      <c r="A37" s="14"/>
      <c r="B37" s="14"/>
      <c r="D37" s="34"/>
    </row>
    <row r="38" spans="1:4" ht="12.75" customHeight="1" x14ac:dyDescent="0.25">
      <c r="A38" s="14"/>
      <c r="B38" s="14"/>
      <c r="D38" s="34"/>
    </row>
    <row r="39" spans="1:4" ht="12.75" customHeight="1" x14ac:dyDescent="0.25">
      <c r="A39" s="14"/>
      <c r="B39" s="14"/>
      <c r="D39" s="34"/>
    </row>
    <row r="40" spans="1:4" ht="12.75" customHeight="1" x14ac:dyDescent="0.25">
      <c r="A40" s="14"/>
      <c r="B40" s="14"/>
      <c r="D40" s="34"/>
    </row>
    <row r="41" spans="1:4" ht="12.75" customHeight="1" x14ac:dyDescent="0.25">
      <c r="A41" s="14"/>
      <c r="B41" s="14"/>
      <c r="D41" s="34"/>
    </row>
    <row r="42" spans="1:4" ht="12.75" customHeight="1" x14ac:dyDescent="0.25">
      <c r="A42" s="14"/>
      <c r="B42" s="14"/>
      <c r="D42" s="34"/>
    </row>
    <row r="43" spans="1:4" ht="12.75" customHeight="1" x14ac:dyDescent="0.25">
      <c r="A43" s="14"/>
      <c r="B43" s="14"/>
      <c r="D43" s="34"/>
    </row>
    <row r="44" spans="1:4" ht="12.75" customHeight="1" x14ac:dyDescent="0.25">
      <c r="A44" s="14"/>
      <c r="B44" s="14"/>
      <c r="D44" s="34"/>
    </row>
    <row r="45" spans="1:4" ht="12.75" customHeight="1" x14ac:dyDescent="0.25">
      <c r="A45" s="14"/>
      <c r="B45" s="14"/>
      <c r="D45" s="34"/>
    </row>
    <row r="46" spans="1:4" ht="12.75" customHeight="1" x14ac:dyDescent="0.25">
      <c r="A46" s="14"/>
      <c r="B46" s="14"/>
      <c r="D46" s="34"/>
    </row>
    <row r="47" spans="1:4" ht="12.75" customHeight="1" x14ac:dyDescent="0.25">
      <c r="A47" s="14"/>
      <c r="B47" s="14"/>
      <c r="D47" s="34"/>
    </row>
    <row r="48" spans="1:4" ht="12.75" customHeight="1" x14ac:dyDescent="0.25">
      <c r="A48" s="14"/>
      <c r="B48" s="14"/>
      <c r="D48" s="34"/>
    </row>
    <row r="49" spans="1:4" ht="12.75" customHeight="1" x14ac:dyDescent="0.25">
      <c r="A49" s="14"/>
      <c r="B49" s="14"/>
      <c r="D49" s="34"/>
    </row>
    <row r="50" spans="1:4" ht="12.75" customHeight="1" x14ac:dyDescent="0.25">
      <c r="A50" s="14"/>
      <c r="B50" s="14"/>
      <c r="D50" s="34"/>
    </row>
    <row r="51" spans="1:4" ht="12.75" customHeight="1" x14ac:dyDescent="0.25">
      <c r="A51" s="14"/>
      <c r="B51" s="14"/>
      <c r="D51" s="34"/>
    </row>
    <row r="52" spans="1:4" ht="12.75" customHeight="1" x14ac:dyDescent="0.25">
      <c r="A52" s="14"/>
      <c r="B52" s="14"/>
      <c r="D52" s="34"/>
    </row>
    <row r="53" spans="1:4" ht="12.75" customHeight="1" x14ac:dyDescent="0.25">
      <c r="A53" s="14"/>
      <c r="B53" s="14"/>
      <c r="D53" s="34"/>
    </row>
    <row r="54" spans="1:4" ht="12.75" customHeight="1" x14ac:dyDescent="0.25">
      <c r="A54" s="14"/>
      <c r="B54" s="14"/>
      <c r="D54" s="34"/>
    </row>
    <row r="55" spans="1:4" ht="12.75" customHeight="1" x14ac:dyDescent="0.25">
      <c r="A55" s="14"/>
      <c r="B55" s="14"/>
      <c r="D55" s="34"/>
    </row>
    <row r="56" spans="1:4" ht="12.75" customHeight="1" x14ac:dyDescent="0.25">
      <c r="A56" s="14"/>
      <c r="B56" s="14"/>
      <c r="D56" s="34"/>
    </row>
    <row r="57" spans="1:4" ht="12.75" customHeight="1" x14ac:dyDescent="0.25">
      <c r="A57" s="14"/>
      <c r="B57" s="14"/>
      <c r="D57" s="34"/>
    </row>
    <row r="58" spans="1:4" ht="12.75" customHeight="1" x14ac:dyDescent="0.25">
      <c r="A58" s="14"/>
      <c r="B58" s="14"/>
      <c r="D58" s="34"/>
    </row>
    <row r="59" spans="1:4" ht="12.75" customHeight="1" x14ac:dyDescent="0.25">
      <c r="A59" s="14"/>
      <c r="B59" s="14"/>
      <c r="D59" s="34"/>
    </row>
    <row r="60" spans="1:4" ht="12.75" customHeight="1" x14ac:dyDescent="0.25">
      <c r="A60" s="14"/>
      <c r="B60" s="14"/>
      <c r="D60" s="34"/>
    </row>
    <row r="61" spans="1:4" ht="12.75" customHeight="1" x14ac:dyDescent="0.25">
      <c r="A61" s="14"/>
      <c r="B61" s="14"/>
      <c r="D61" s="34"/>
    </row>
    <row r="62" spans="1:4" ht="12.75" customHeight="1" x14ac:dyDescent="0.25">
      <c r="A62" s="14"/>
      <c r="B62" s="14"/>
      <c r="D62" s="34"/>
    </row>
    <row r="63" spans="1:4" ht="12.75" customHeight="1" x14ac:dyDescent="0.25">
      <c r="A63" s="14"/>
      <c r="B63" s="14"/>
      <c r="D63" s="34"/>
    </row>
    <row r="64" spans="1:4" ht="12.75" customHeight="1" x14ac:dyDescent="0.25">
      <c r="A64" s="14"/>
      <c r="B64" s="14"/>
      <c r="D64" s="34"/>
    </row>
    <row r="65" spans="1:4" ht="12.75" customHeight="1" x14ac:dyDescent="0.25">
      <c r="A65" s="14"/>
      <c r="B65" s="14"/>
      <c r="D65" s="34"/>
    </row>
    <row r="66" spans="1:4" ht="12.75" customHeight="1" x14ac:dyDescent="0.25">
      <c r="A66" s="14"/>
      <c r="B66" s="14"/>
      <c r="D66" s="34"/>
    </row>
    <row r="67" spans="1:4" ht="12.75" customHeight="1" x14ac:dyDescent="0.25">
      <c r="A67" s="14"/>
      <c r="B67" s="14"/>
      <c r="D67" s="34"/>
    </row>
    <row r="68" spans="1:4" ht="12.75" customHeight="1" x14ac:dyDescent="0.25">
      <c r="A68" s="14"/>
      <c r="B68" s="14"/>
      <c r="D68" s="34"/>
    </row>
    <row r="69" spans="1:4" ht="12.75" customHeight="1" x14ac:dyDescent="0.25">
      <c r="A69" s="14"/>
      <c r="B69" s="14"/>
      <c r="D69" s="34"/>
    </row>
    <row r="70" spans="1:4" ht="12.75" customHeight="1" x14ac:dyDescent="0.25">
      <c r="A70" s="14"/>
      <c r="B70" s="14"/>
      <c r="D70" s="34"/>
    </row>
    <row r="71" spans="1:4" ht="12.75" customHeight="1" x14ac:dyDescent="0.25">
      <c r="A71" s="14"/>
      <c r="B71" s="14"/>
      <c r="D71" s="34"/>
    </row>
    <row r="72" spans="1:4" ht="12.75" customHeight="1" x14ac:dyDescent="0.25">
      <c r="A72" s="14"/>
      <c r="B72" s="14"/>
      <c r="D72" s="34"/>
    </row>
    <row r="73" spans="1:4" ht="12.75" customHeight="1" x14ac:dyDescent="0.25">
      <c r="A73" s="14"/>
      <c r="B73" s="14"/>
      <c r="D73" s="34"/>
    </row>
    <row r="74" spans="1:4" ht="12.75" customHeight="1" x14ac:dyDescent="0.25">
      <c r="A74" s="14"/>
      <c r="B74" s="14"/>
      <c r="D74" s="34"/>
    </row>
    <row r="75" spans="1:4" ht="12.75" customHeight="1" x14ac:dyDescent="0.25">
      <c r="A75" s="14"/>
      <c r="B75" s="14"/>
      <c r="D75" s="34"/>
    </row>
    <row r="76" spans="1:4" ht="12.75" customHeight="1" x14ac:dyDescent="0.25">
      <c r="A76" s="14"/>
      <c r="B76" s="14"/>
      <c r="D76" s="34"/>
    </row>
    <row r="77" spans="1:4" ht="12.75" customHeight="1" x14ac:dyDescent="0.25">
      <c r="A77" s="14"/>
      <c r="B77" s="14"/>
      <c r="D77" s="34"/>
    </row>
    <row r="78" spans="1:4" ht="12.75" customHeight="1" x14ac:dyDescent="0.25">
      <c r="A78" s="14"/>
      <c r="B78" s="14"/>
      <c r="D78" s="34"/>
    </row>
    <row r="79" spans="1:4" ht="12.75" customHeight="1" x14ac:dyDescent="0.25">
      <c r="A79" s="14"/>
      <c r="B79" s="14"/>
      <c r="D79" s="34"/>
    </row>
    <row r="80" spans="1:4" ht="12.75" customHeight="1" x14ac:dyDescent="0.25">
      <c r="A80" s="14"/>
      <c r="B80" s="14"/>
      <c r="D80" s="34"/>
    </row>
    <row r="81" spans="1:4" ht="12.75" customHeight="1" x14ac:dyDescent="0.25">
      <c r="A81" s="14"/>
      <c r="B81" s="14"/>
      <c r="D81" s="34"/>
    </row>
    <row r="82" spans="1:4" ht="12.75" customHeight="1" x14ac:dyDescent="0.25">
      <c r="A82" s="14"/>
      <c r="B82" s="14"/>
      <c r="D82" s="34"/>
    </row>
    <row r="83" spans="1:4" ht="12.75" customHeight="1" x14ac:dyDescent="0.25">
      <c r="A83" s="14"/>
      <c r="B83" s="14"/>
      <c r="D83" s="34"/>
    </row>
    <row r="84" spans="1:4" ht="12.75" customHeight="1" x14ac:dyDescent="0.25">
      <c r="A84" s="14"/>
      <c r="B84" s="14"/>
      <c r="D84" s="34"/>
    </row>
    <row r="85" spans="1:4" ht="12.75" customHeight="1" x14ac:dyDescent="0.25">
      <c r="A85" s="14"/>
      <c r="B85" s="14"/>
      <c r="D85" s="34"/>
    </row>
    <row r="86" spans="1:4" ht="12.75" customHeight="1" x14ac:dyDescent="0.25">
      <c r="A86" s="14"/>
      <c r="B86" s="14"/>
      <c r="D86" s="34"/>
    </row>
    <row r="87" spans="1:4" ht="12.75" customHeight="1" x14ac:dyDescent="0.25">
      <c r="A87" s="14"/>
      <c r="B87" s="14"/>
      <c r="D87" s="34"/>
    </row>
    <row r="88" spans="1:4" ht="12.75" customHeight="1" x14ac:dyDescent="0.25">
      <c r="A88" s="14"/>
      <c r="B88" s="14"/>
      <c r="D88" s="34"/>
    </row>
    <row r="89" spans="1:4" ht="12.75" customHeight="1" x14ac:dyDescent="0.25">
      <c r="A89" s="14"/>
      <c r="B89" s="14"/>
      <c r="D89" s="34"/>
    </row>
    <row r="90" spans="1:4" ht="12.75" customHeight="1" x14ac:dyDescent="0.25">
      <c r="A90" s="14"/>
      <c r="B90" s="14"/>
      <c r="D90" s="34"/>
    </row>
    <row r="91" spans="1:4" ht="12.75" customHeight="1" x14ac:dyDescent="0.25">
      <c r="A91" s="14"/>
      <c r="B91" s="14"/>
      <c r="D91" s="34"/>
    </row>
    <row r="92" spans="1:4" ht="12.75" customHeight="1" x14ac:dyDescent="0.25">
      <c r="A92" s="14"/>
      <c r="B92" s="14"/>
      <c r="D92" s="34"/>
    </row>
    <row r="93" spans="1:4" ht="12.75" customHeight="1" x14ac:dyDescent="0.25">
      <c r="A93" s="14"/>
      <c r="B93" s="14"/>
      <c r="D93" s="34"/>
    </row>
    <row r="94" spans="1:4" ht="12.75" customHeight="1" x14ac:dyDescent="0.25">
      <c r="A94" s="14"/>
      <c r="B94" s="14"/>
      <c r="D94" s="34"/>
    </row>
    <row r="95" spans="1:4" ht="12.75" customHeight="1" x14ac:dyDescent="0.25">
      <c r="A95" s="14"/>
      <c r="B95" s="14"/>
      <c r="D95" s="34"/>
    </row>
    <row r="96" spans="1:4" ht="12.75" customHeight="1" x14ac:dyDescent="0.25">
      <c r="A96" s="14"/>
      <c r="B96" s="14"/>
      <c r="D96" s="34"/>
    </row>
    <row r="97" spans="1:4" ht="12.75" customHeight="1" x14ac:dyDescent="0.25">
      <c r="A97" s="14"/>
      <c r="B97" s="14"/>
      <c r="D97" s="34"/>
    </row>
    <row r="98" spans="1:4" ht="12.75" customHeight="1" x14ac:dyDescent="0.25">
      <c r="A98" s="14"/>
      <c r="B98" s="14"/>
      <c r="D98" s="34"/>
    </row>
    <row r="99" spans="1:4" ht="12.75" customHeight="1" x14ac:dyDescent="0.25">
      <c r="A99" s="14"/>
      <c r="B99" s="14"/>
      <c r="D99" s="34"/>
    </row>
    <row r="100" spans="1:4" ht="12.75" customHeight="1" x14ac:dyDescent="0.25">
      <c r="A100" s="14"/>
      <c r="B100" s="14"/>
      <c r="D100" s="34"/>
    </row>
    <row r="101" spans="1:4" ht="12.75" customHeight="1" x14ac:dyDescent="0.25">
      <c r="A101" s="14"/>
      <c r="B101" s="14"/>
      <c r="D101" s="34"/>
    </row>
    <row r="102" spans="1:4" ht="12.75" customHeight="1" x14ac:dyDescent="0.25">
      <c r="A102" s="14"/>
      <c r="B102" s="14"/>
      <c r="D102" s="34"/>
    </row>
    <row r="103" spans="1:4" ht="12.75" customHeight="1" x14ac:dyDescent="0.25">
      <c r="A103" s="14"/>
      <c r="B103" s="14"/>
      <c r="D103" s="34"/>
    </row>
    <row r="104" spans="1:4" ht="12.75" customHeight="1" x14ac:dyDescent="0.25">
      <c r="A104" s="14"/>
      <c r="B104" s="14"/>
      <c r="D104" s="34"/>
    </row>
    <row r="105" spans="1:4" ht="12.75" customHeight="1" x14ac:dyDescent="0.25">
      <c r="A105" s="14"/>
      <c r="B105" s="14"/>
      <c r="D105" s="34"/>
    </row>
    <row r="106" spans="1:4" ht="12.75" customHeight="1" x14ac:dyDescent="0.25">
      <c r="A106" s="14"/>
      <c r="B106" s="14"/>
      <c r="D106" s="34"/>
    </row>
    <row r="107" spans="1:4" ht="12.75" customHeight="1" x14ac:dyDescent="0.25">
      <c r="A107" s="14"/>
      <c r="B107" s="14"/>
      <c r="D107" s="34"/>
    </row>
    <row r="108" spans="1:4" ht="12.75" customHeight="1" x14ac:dyDescent="0.25">
      <c r="A108" s="14"/>
      <c r="B108" s="14"/>
      <c r="D108" s="34"/>
    </row>
    <row r="109" spans="1:4" ht="12.75" customHeight="1" x14ac:dyDescent="0.25">
      <c r="A109" s="14"/>
      <c r="B109" s="14"/>
      <c r="D109" s="34"/>
    </row>
    <row r="110" spans="1:4" ht="12.75" customHeight="1" x14ac:dyDescent="0.25">
      <c r="A110" s="14"/>
      <c r="B110" s="14"/>
      <c r="D110" s="34"/>
    </row>
    <row r="111" spans="1:4" ht="12.75" customHeight="1" x14ac:dyDescent="0.25">
      <c r="A111" s="14"/>
      <c r="B111" s="14"/>
      <c r="D111" s="34"/>
    </row>
    <row r="112" spans="1:4" ht="12.75" customHeight="1" x14ac:dyDescent="0.25">
      <c r="A112" s="14"/>
      <c r="B112" s="14"/>
      <c r="D112" s="34"/>
    </row>
    <row r="113" spans="1:4" ht="12.75" customHeight="1" x14ac:dyDescent="0.25">
      <c r="A113" s="14"/>
      <c r="B113" s="14"/>
      <c r="D113" s="34"/>
    </row>
    <row r="114" spans="1:4" ht="12.75" customHeight="1" x14ac:dyDescent="0.25">
      <c r="A114" s="14"/>
      <c r="B114" s="14"/>
      <c r="D114" s="34"/>
    </row>
    <row r="115" spans="1:4" ht="12.75" customHeight="1" x14ac:dyDescent="0.25">
      <c r="A115" s="14"/>
      <c r="B115" s="14"/>
      <c r="D115" s="34"/>
    </row>
    <row r="116" spans="1:4" ht="12.75" customHeight="1" x14ac:dyDescent="0.25">
      <c r="A116" s="14"/>
      <c r="B116" s="14"/>
      <c r="D116" s="34"/>
    </row>
    <row r="117" spans="1:4" ht="12.75" customHeight="1" x14ac:dyDescent="0.25">
      <c r="A117" s="14"/>
      <c r="B117" s="14"/>
      <c r="D117" s="34"/>
    </row>
    <row r="118" spans="1:4" ht="12.75" customHeight="1" x14ac:dyDescent="0.25">
      <c r="A118" s="14"/>
      <c r="B118" s="14"/>
      <c r="D118" s="34"/>
    </row>
    <row r="119" spans="1:4" ht="12.75" customHeight="1" x14ac:dyDescent="0.25">
      <c r="A119" s="14"/>
      <c r="B119" s="14"/>
      <c r="D119" s="34"/>
    </row>
    <row r="120" spans="1:4" ht="12.75" customHeight="1" x14ac:dyDescent="0.25">
      <c r="A120" s="14"/>
      <c r="B120" s="14"/>
      <c r="D120" s="34"/>
    </row>
    <row r="121" spans="1:4" ht="12.75" customHeight="1" x14ac:dyDescent="0.25">
      <c r="A121" s="14"/>
      <c r="B121" s="14"/>
      <c r="D121" s="34"/>
    </row>
    <row r="122" spans="1:4" ht="12.75" customHeight="1" x14ac:dyDescent="0.25">
      <c r="A122" s="14"/>
      <c r="B122" s="14"/>
      <c r="D122" s="34"/>
    </row>
    <row r="123" spans="1:4" ht="12.75" customHeight="1" x14ac:dyDescent="0.25">
      <c r="A123" s="14"/>
      <c r="B123" s="14"/>
      <c r="D123" s="34"/>
    </row>
    <row r="124" spans="1:4" ht="12.75" customHeight="1" x14ac:dyDescent="0.25">
      <c r="A124" s="14"/>
      <c r="B124" s="14"/>
      <c r="D124" s="34"/>
    </row>
    <row r="125" spans="1:4" ht="12.75" customHeight="1" x14ac:dyDescent="0.25">
      <c r="A125" s="14"/>
      <c r="B125" s="14"/>
      <c r="D125" s="34"/>
    </row>
    <row r="126" spans="1:4" ht="12.75" customHeight="1" x14ac:dyDescent="0.25">
      <c r="A126" s="14"/>
      <c r="B126" s="14"/>
      <c r="D126" s="34"/>
    </row>
    <row r="127" spans="1:4" ht="12.75" customHeight="1" x14ac:dyDescent="0.25">
      <c r="A127" s="14"/>
      <c r="B127" s="14"/>
      <c r="D127" s="34"/>
    </row>
    <row r="128" spans="1:4" ht="12.75" customHeight="1" x14ac:dyDescent="0.25">
      <c r="A128" s="14"/>
      <c r="B128" s="14"/>
      <c r="D128" s="34"/>
    </row>
    <row r="129" spans="1:4" ht="12.75" customHeight="1" x14ac:dyDescent="0.25">
      <c r="A129" s="14"/>
      <c r="B129" s="14"/>
      <c r="D129" s="34"/>
    </row>
    <row r="130" spans="1:4" ht="12.75" customHeight="1" x14ac:dyDescent="0.25">
      <c r="A130" s="14"/>
      <c r="B130" s="14"/>
      <c r="D130" s="34"/>
    </row>
    <row r="131" spans="1:4" ht="12.75" customHeight="1" x14ac:dyDescent="0.25">
      <c r="A131" s="14"/>
      <c r="B131" s="14"/>
      <c r="D131" s="34"/>
    </row>
    <row r="132" spans="1:4" ht="12.75" customHeight="1" x14ac:dyDescent="0.25">
      <c r="A132" s="14"/>
      <c r="B132" s="14"/>
      <c r="D132" s="34"/>
    </row>
    <row r="133" spans="1:4" ht="12.75" customHeight="1" x14ac:dyDescent="0.25">
      <c r="A133" s="14"/>
      <c r="B133" s="14"/>
      <c r="D133" s="34"/>
    </row>
    <row r="134" spans="1:4" ht="12.75" customHeight="1" x14ac:dyDescent="0.25">
      <c r="A134" s="14"/>
      <c r="B134" s="14"/>
      <c r="D134" s="34"/>
    </row>
    <row r="135" spans="1:4" ht="12.75" customHeight="1" x14ac:dyDescent="0.25">
      <c r="A135" s="14"/>
      <c r="B135" s="14"/>
      <c r="D135" s="34"/>
    </row>
    <row r="136" spans="1:4" ht="12.75" customHeight="1" x14ac:dyDescent="0.25">
      <c r="A136" s="14"/>
      <c r="B136" s="14"/>
      <c r="D136" s="34"/>
    </row>
    <row r="137" spans="1:4" ht="12.75" customHeight="1" x14ac:dyDescent="0.25">
      <c r="A137" s="14"/>
      <c r="B137" s="14"/>
      <c r="D137" s="34"/>
    </row>
    <row r="138" spans="1:4" ht="12.75" customHeight="1" x14ac:dyDescent="0.25">
      <c r="A138" s="14"/>
      <c r="B138" s="14"/>
      <c r="D138" s="34"/>
    </row>
    <row r="139" spans="1:4" ht="12.75" customHeight="1" x14ac:dyDescent="0.25">
      <c r="A139" s="14"/>
      <c r="B139" s="14"/>
      <c r="D139" s="34"/>
    </row>
    <row r="140" spans="1:4" ht="12.75" customHeight="1" x14ac:dyDescent="0.25">
      <c r="A140" s="14"/>
      <c r="B140" s="14"/>
      <c r="D140" s="34"/>
    </row>
    <row r="141" spans="1:4" ht="12.75" customHeight="1" x14ac:dyDescent="0.25">
      <c r="A141" s="14"/>
      <c r="B141" s="14"/>
      <c r="D141" s="34"/>
    </row>
    <row r="142" spans="1:4" ht="12.75" customHeight="1" x14ac:dyDescent="0.25">
      <c r="A142" s="14"/>
      <c r="B142" s="14"/>
      <c r="D142" s="34"/>
    </row>
    <row r="143" spans="1:4" ht="12.75" customHeight="1" x14ac:dyDescent="0.25">
      <c r="A143" s="14"/>
      <c r="B143" s="14"/>
      <c r="D143" s="34"/>
    </row>
    <row r="144" spans="1:4" ht="12.75" customHeight="1" x14ac:dyDescent="0.25">
      <c r="A144" s="14"/>
      <c r="B144" s="14"/>
      <c r="D144" s="34"/>
    </row>
    <row r="145" spans="1:4" ht="12.75" customHeight="1" x14ac:dyDescent="0.25">
      <c r="A145" s="14"/>
      <c r="B145" s="14"/>
      <c r="D145" s="34"/>
    </row>
    <row r="146" spans="1:4" ht="12.75" customHeight="1" x14ac:dyDescent="0.25">
      <c r="A146" s="14"/>
      <c r="B146" s="14"/>
      <c r="D146" s="34"/>
    </row>
    <row r="147" spans="1:4" ht="12.75" customHeight="1" x14ac:dyDescent="0.25">
      <c r="A147" s="14"/>
      <c r="B147" s="14"/>
      <c r="D147" s="34"/>
    </row>
    <row r="148" spans="1:4" ht="12.75" customHeight="1" x14ac:dyDescent="0.25">
      <c r="A148" s="14"/>
      <c r="B148" s="14"/>
      <c r="D148" s="34"/>
    </row>
    <row r="149" spans="1:4" ht="12.75" customHeight="1" x14ac:dyDescent="0.25">
      <c r="A149" s="14"/>
      <c r="B149" s="14"/>
      <c r="D149" s="34"/>
    </row>
    <row r="150" spans="1:4" ht="12.75" customHeight="1" x14ac:dyDescent="0.25">
      <c r="A150" s="14"/>
      <c r="B150" s="14"/>
      <c r="D150" s="34"/>
    </row>
    <row r="151" spans="1:4" ht="12.75" customHeight="1" x14ac:dyDescent="0.25">
      <c r="A151" s="14"/>
      <c r="B151" s="14"/>
      <c r="D151" s="34"/>
    </row>
    <row r="152" spans="1:4" ht="12.75" customHeight="1" x14ac:dyDescent="0.25">
      <c r="A152" s="14"/>
      <c r="B152" s="14"/>
      <c r="D152" s="34"/>
    </row>
    <row r="153" spans="1:4" ht="12.75" customHeight="1" x14ac:dyDescent="0.25">
      <c r="A153" s="14"/>
      <c r="B153" s="14"/>
      <c r="D153" s="34"/>
    </row>
    <row r="154" spans="1:4" ht="12.75" customHeight="1" x14ac:dyDescent="0.25">
      <c r="A154" s="14"/>
      <c r="B154" s="14"/>
      <c r="D154" s="34"/>
    </row>
    <row r="155" spans="1:4" ht="12.75" customHeight="1" x14ac:dyDescent="0.25">
      <c r="A155" s="14"/>
      <c r="B155" s="14"/>
      <c r="D155" s="34"/>
    </row>
    <row r="156" spans="1:4" ht="12.75" customHeight="1" x14ac:dyDescent="0.25">
      <c r="A156" s="14"/>
      <c r="B156" s="14"/>
      <c r="D156" s="34"/>
    </row>
    <row r="157" spans="1:4" ht="12.75" customHeight="1" x14ac:dyDescent="0.25">
      <c r="A157" s="14"/>
      <c r="B157" s="14"/>
      <c r="D157" s="34"/>
    </row>
    <row r="158" spans="1:4" ht="12.75" customHeight="1" x14ac:dyDescent="0.25">
      <c r="A158" s="14"/>
      <c r="B158" s="14"/>
      <c r="D158" s="34"/>
    </row>
    <row r="159" spans="1:4" ht="12.75" customHeight="1" x14ac:dyDescent="0.25">
      <c r="A159" s="14"/>
      <c r="B159" s="14"/>
      <c r="D159" s="34"/>
    </row>
    <row r="160" spans="1:4" ht="12.75" customHeight="1" x14ac:dyDescent="0.25">
      <c r="A160" s="14"/>
      <c r="B160" s="14"/>
      <c r="D160" s="34"/>
    </row>
    <row r="161" spans="1:4" ht="12.75" customHeight="1" x14ac:dyDescent="0.25">
      <c r="A161" s="14"/>
      <c r="B161" s="14"/>
      <c r="D161" s="34"/>
    </row>
    <row r="162" spans="1:4" ht="12.75" customHeight="1" x14ac:dyDescent="0.25">
      <c r="A162" s="14"/>
      <c r="B162" s="14"/>
      <c r="D162" s="34"/>
    </row>
    <row r="163" spans="1:4" ht="12.75" customHeight="1" x14ac:dyDescent="0.25">
      <c r="A163" s="14"/>
      <c r="B163" s="14"/>
      <c r="D163" s="34"/>
    </row>
    <row r="164" spans="1:4" ht="12.75" customHeight="1" x14ac:dyDescent="0.25">
      <c r="A164" s="14"/>
      <c r="B164" s="14"/>
      <c r="D164" s="34"/>
    </row>
    <row r="165" spans="1:4" ht="12.75" customHeight="1" x14ac:dyDescent="0.25">
      <c r="A165" s="14"/>
      <c r="B165" s="14"/>
      <c r="D165" s="34"/>
    </row>
    <row r="166" spans="1:4" ht="12.75" customHeight="1" x14ac:dyDescent="0.25">
      <c r="A166" s="14"/>
      <c r="B166" s="14"/>
      <c r="D166" s="34"/>
    </row>
    <row r="167" spans="1:4" ht="12.75" customHeight="1" x14ac:dyDescent="0.25">
      <c r="A167" s="14"/>
      <c r="B167" s="14"/>
      <c r="D167" s="34"/>
    </row>
    <row r="168" spans="1:4" ht="12.75" customHeight="1" x14ac:dyDescent="0.25">
      <c r="A168" s="14"/>
      <c r="B168" s="14"/>
      <c r="D168" s="34"/>
    </row>
    <row r="169" spans="1:4" ht="12.75" customHeight="1" x14ac:dyDescent="0.25">
      <c r="A169" s="14"/>
      <c r="B169" s="14"/>
      <c r="D169" s="34"/>
    </row>
    <row r="170" spans="1:4" ht="12.75" customHeight="1" x14ac:dyDescent="0.25">
      <c r="A170" s="14"/>
      <c r="B170" s="14"/>
      <c r="D170" s="34"/>
    </row>
    <row r="171" spans="1:4" ht="12.75" customHeight="1" x14ac:dyDescent="0.25">
      <c r="A171" s="14"/>
      <c r="B171" s="14"/>
      <c r="D171" s="34"/>
    </row>
    <row r="172" spans="1:4" ht="12.75" customHeight="1" x14ac:dyDescent="0.25">
      <c r="A172" s="14"/>
      <c r="B172" s="14"/>
      <c r="D172" s="34"/>
    </row>
    <row r="173" spans="1:4" ht="12.75" customHeight="1" x14ac:dyDescent="0.25">
      <c r="A173" s="14"/>
      <c r="B173" s="14"/>
      <c r="D173" s="34"/>
    </row>
    <row r="174" spans="1:4" ht="12.75" customHeight="1" x14ac:dyDescent="0.25">
      <c r="A174" s="14"/>
      <c r="B174" s="14"/>
      <c r="D174" s="34"/>
    </row>
    <row r="175" spans="1:4" ht="12.75" customHeight="1" x14ac:dyDescent="0.25">
      <c r="A175" s="14"/>
      <c r="B175" s="14"/>
      <c r="D175" s="34"/>
    </row>
    <row r="176" spans="1:4" ht="12.75" customHeight="1" x14ac:dyDescent="0.25">
      <c r="A176" s="14"/>
      <c r="B176" s="14"/>
      <c r="D176" s="34"/>
    </row>
    <row r="177" spans="1:4" ht="12.75" customHeight="1" x14ac:dyDescent="0.25">
      <c r="A177" s="14"/>
      <c r="B177" s="14"/>
      <c r="D177" s="34"/>
    </row>
    <row r="178" spans="1:4" ht="12.75" customHeight="1" x14ac:dyDescent="0.25">
      <c r="A178" s="14"/>
      <c r="B178" s="14"/>
      <c r="D178" s="34"/>
    </row>
    <row r="179" spans="1:4" ht="12.75" customHeight="1" x14ac:dyDescent="0.25">
      <c r="A179" s="14"/>
      <c r="B179" s="14"/>
      <c r="D179" s="34"/>
    </row>
    <row r="180" spans="1:4" ht="12.75" customHeight="1" x14ac:dyDescent="0.25">
      <c r="A180" s="14"/>
      <c r="B180" s="14"/>
      <c r="D180" s="34"/>
    </row>
    <row r="181" spans="1:4" ht="12.75" customHeight="1" x14ac:dyDescent="0.25">
      <c r="A181" s="14"/>
      <c r="B181" s="14"/>
      <c r="D181" s="34"/>
    </row>
    <row r="182" spans="1:4" ht="12.75" customHeight="1" x14ac:dyDescent="0.25">
      <c r="A182" s="14"/>
      <c r="B182" s="14"/>
      <c r="D182" s="34"/>
    </row>
    <row r="183" spans="1:4" ht="12.75" customHeight="1" x14ac:dyDescent="0.25">
      <c r="A183" s="14"/>
      <c r="B183" s="14"/>
      <c r="D183" s="34"/>
    </row>
    <row r="184" spans="1:4" ht="12.75" customHeight="1" x14ac:dyDescent="0.25">
      <c r="A184" s="14"/>
      <c r="B184" s="14"/>
      <c r="D184" s="34"/>
    </row>
    <row r="185" spans="1:4" ht="12.75" customHeight="1" x14ac:dyDescent="0.25">
      <c r="A185" s="14"/>
      <c r="B185" s="14"/>
      <c r="D185" s="34"/>
    </row>
    <row r="186" spans="1:4" ht="12.75" customHeight="1" x14ac:dyDescent="0.25">
      <c r="A186" s="14"/>
      <c r="B186" s="14"/>
      <c r="D186" s="34"/>
    </row>
    <row r="187" spans="1:4" ht="12.75" customHeight="1" x14ac:dyDescent="0.25">
      <c r="A187" s="14"/>
      <c r="B187" s="14"/>
      <c r="D187" s="34"/>
    </row>
    <row r="188" spans="1:4" ht="12.75" customHeight="1" x14ac:dyDescent="0.25">
      <c r="A188" s="14"/>
      <c r="B188" s="14"/>
      <c r="D188" s="34"/>
    </row>
    <row r="189" spans="1:4" ht="12.75" customHeight="1" x14ac:dyDescent="0.25">
      <c r="A189" s="14"/>
      <c r="B189" s="14"/>
      <c r="D189" s="34"/>
    </row>
    <row r="190" spans="1:4" ht="12.75" customHeight="1" x14ac:dyDescent="0.25">
      <c r="A190" s="14"/>
      <c r="B190" s="14"/>
      <c r="D190" s="34"/>
    </row>
    <row r="191" spans="1:4" ht="12.75" customHeight="1" x14ac:dyDescent="0.25">
      <c r="A191" s="14"/>
      <c r="B191" s="14"/>
      <c r="D191" s="34"/>
    </row>
    <row r="192" spans="1:4" ht="12.75" customHeight="1" x14ac:dyDescent="0.25">
      <c r="A192" s="14"/>
      <c r="B192" s="14"/>
      <c r="D192" s="34"/>
    </row>
    <row r="193" spans="1:4" ht="12.75" customHeight="1" x14ac:dyDescent="0.25">
      <c r="A193" s="14"/>
      <c r="B193" s="14"/>
      <c r="D193" s="34"/>
    </row>
    <row r="194" spans="1:4" ht="12.75" customHeight="1" x14ac:dyDescent="0.25">
      <c r="A194" s="14"/>
      <c r="B194" s="14"/>
      <c r="D194" s="34"/>
    </row>
    <row r="195" spans="1:4" ht="12.75" customHeight="1" x14ac:dyDescent="0.25">
      <c r="A195" s="14"/>
      <c r="B195" s="14"/>
      <c r="D195" s="34"/>
    </row>
    <row r="196" spans="1:4" ht="12.75" customHeight="1" x14ac:dyDescent="0.25">
      <c r="A196" s="14"/>
      <c r="B196" s="14"/>
      <c r="D196" s="34"/>
    </row>
    <row r="197" spans="1:4" ht="12.75" customHeight="1" x14ac:dyDescent="0.25">
      <c r="A197" s="14"/>
      <c r="B197" s="14"/>
      <c r="D197" s="34"/>
    </row>
    <row r="198" spans="1:4" ht="12.75" customHeight="1" x14ac:dyDescent="0.25">
      <c r="A198" s="14"/>
      <c r="B198" s="14"/>
      <c r="D198" s="34"/>
    </row>
    <row r="199" spans="1:4" ht="12.75" customHeight="1" x14ac:dyDescent="0.25">
      <c r="A199" s="14"/>
      <c r="B199" s="14"/>
      <c r="D199" s="34"/>
    </row>
    <row r="200" spans="1:4" ht="12.75" customHeight="1" x14ac:dyDescent="0.25">
      <c r="A200" s="14"/>
      <c r="B200" s="14"/>
      <c r="D200" s="34"/>
    </row>
    <row r="201" spans="1:4" ht="12.75" customHeight="1" x14ac:dyDescent="0.25">
      <c r="A201" s="14"/>
      <c r="B201" s="14"/>
      <c r="D201" s="34"/>
    </row>
    <row r="202" spans="1:4" ht="12.75" customHeight="1" x14ac:dyDescent="0.25">
      <c r="A202" s="14"/>
      <c r="B202" s="14"/>
      <c r="D202" s="34"/>
    </row>
    <row r="203" spans="1:4" ht="12.75" customHeight="1" x14ac:dyDescent="0.25">
      <c r="A203" s="14"/>
      <c r="B203" s="14"/>
      <c r="D203" s="34"/>
    </row>
    <row r="204" spans="1:4" ht="12.75" customHeight="1" x14ac:dyDescent="0.25">
      <c r="A204" s="14"/>
      <c r="B204" s="14"/>
      <c r="D204" s="34"/>
    </row>
    <row r="205" spans="1:4" ht="12.75" customHeight="1" x14ac:dyDescent="0.25">
      <c r="A205" s="14"/>
      <c r="B205" s="14"/>
      <c r="D205" s="34"/>
    </row>
    <row r="206" spans="1:4" ht="12.75" customHeight="1" x14ac:dyDescent="0.25">
      <c r="A206" s="14"/>
      <c r="B206" s="14"/>
      <c r="D206" s="34"/>
    </row>
    <row r="207" spans="1:4" ht="12.75" customHeight="1" x14ac:dyDescent="0.25">
      <c r="A207" s="14"/>
      <c r="B207" s="14"/>
      <c r="D207" s="34"/>
    </row>
    <row r="208" spans="1:4" ht="12.75" customHeight="1" x14ac:dyDescent="0.25">
      <c r="A208" s="14"/>
      <c r="B208" s="14"/>
      <c r="D208" s="34"/>
    </row>
    <row r="209" spans="1:4" ht="12.75" customHeight="1" x14ac:dyDescent="0.25">
      <c r="A209" s="14"/>
      <c r="B209" s="14"/>
      <c r="D209" s="34"/>
    </row>
    <row r="210" spans="1:4" ht="12.75" customHeight="1" x14ac:dyDescent="0.25">
      <c r="A210" s="14"/>
      <c r="B210" s="14"/>
      <c r="D210" s="34"/>
    </row>
    <row r="211" spans="1:4" ht="12.75" customHeight="1" x14ac:dyDescent="0.25">
      <c r="A211" s="14"/>
      <c r="B211" s="14"/>
      <c r="D211" s="34"/>
    </row>
    <row r="212" spans="1:4" ht="12.75" customHeight="1" x14ac:dyDescent="0.25">
      <c r="A212" s="14"/>
      <c r="B212" s="14"/>
      <c r="D212" s="34"/>
    </row>
    <row r="213" spans="1:4" ht="12.75" customHeight="1" x14ac:dyDescent="0.25">
      <c r="A213" s="14"/>
      <c r="B213" s="14"/>
      <c r="D213" s="34"/>
    </row>
    <row r="214" spans="1:4" ht="12.75" customHeight="1" x14ac:dyDescent="0.25">
      <c r="A214" s="14"/>
      <c r="B214" s="14"/>
      <c r="D214" s="34"/>
    </row>
    <row r="215" spans="1:4" ht="12.75" customHeight="1" x14ac:dyDescent="0.25">
      <c r="A215" s="14"/>
      <c r="B215" s="14"/>
      <c r="D215" s="34"/>
    </row>
    <row r="216" spans="1:4" ht="12.75" customHeight="1" x14ac:dyDescent="0.25">
      <c r="A216" s="14"/>
      <c r="B216" s="14"/>
      <c r="D216" s="34"/>
    </row>
    <row r="217" spans="1:4" ht="12.75" customHeight="1" x14ac:dyDescent="0.25">
      <c r="A217" s="14"/>
      <c r="B217" s="14"/>
      <c r="D217" s="34"/>
    </row>
    <row r="218" spans="1:4" ht="12.75" customHeight="1" x14ac:dyDescent="0.25">
      <c r="A218" s="14"/>
      <c r="B218" s="14"/>
      <c r="D218" s="34"/>
    </row>
    <row r="219" spans="1:4" ht="12.75" customHeight="1" x14ac:dyDescent="0.25">
      <c r="A219" s="14"/>
      <c r="B219" s="14"/>
      <c r="D219" s="34"/>
    </row>
    <row r="220" spans="1:4" ht="15.75" customHeight="1" x14ac:dyDescent="0.25"/>
    <row r="221" spans="1:4" ht="15.75" customHeight="1" x14ac:dyDescent="0.25"/>
    <row r="222" spans="1:4" ht="15.75" customHeight="1" x14ac:dyDescent="0.25"/>
    <row r="223" spans="1:4" ht="15.75" customHeight="1" x14ac:dyDescent="0.25"/>
    <row r="224" spans="1: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</sheetData>
  <mergeCells count="42">
    <mergeCell ref="BB4:BD4"/>
    <mergeCell ref="BB5:BD5"/>
    <mergeCell ref="U5:W5"/>
    <mergeCell ref="AY4:BA4"/>
    <mergeCell ref="AY5:BA5"/>
    <mergeCell ref="AV4:AX4"/>
    <mergeCell ref="AV5:AX5"/>
    <mergeCell ref="I5:K5"/>
    <mergeCell ref="L4:N4"/>
    <mergeCell ref="L5:N5"/>
    <mergeCell ref="O5:Q5"/>
    <mergeCell ref="R4:T4"/>
    <mergeCell ref="R5:T5"/>
    <mergeCell ref="BE4:BG4"/>
    <mergeCell ref="BE5:BG5"/>
    <mergeCell ref="BH4:BJ4"/>
    <mergeCell ref="BH5:BJ5"/>
    <mergeCell ref="BK4:BM4"/>
    <mergeCell ref="BK5:BM5"/>
    <mergeCell ref="A3:B3"/>
    <mergeCell ref="F4:H4"/>
    <mergeCell ref="O4:Q4"/>
    <mergeCell ref="X4:Z4"/>
    <mergeCell ref="AA4:AC4"/>
    <mergeCell ref="I4:K4"/>
    <mergeCell ref="U4:W4"/>
    <mergeCell ref="F1:AW1"/>
    <mergeCell ref="AS4:AU4"/>
    <mergeCell ref="X5:Z5"/>
    <mergeCell ref="AA5:AC5"/>
    <mergeCell ref="AD5:AF5"/>
    <mergeCell ref="AG5:AI5"/>
    <mergeCell ref="AJ5:AL5"/>
    <mergeCell ref="AM5:AO5"/>
    <mergeCell ref="AP5:AR5"/>
    <mergeCell ref="AS5:AU5"/>
    <mergeCell ref="AD4:AF4"/>
    <mergeCell ref="AG4:AI4"/>
    <mergeCell ref="AJ4:AL4"/>
    <mergeCell ref="AM4:AO4"/>
    <mergeCell ref="AP4:AR4"/>
    <mergeCell ref="F5:H5"/>
  </mergeCells>
  <phoneticPr fontId="2" type="noConversion"/>
  <pageMargins left="0.7" right="0.7" top="0.75" bottom="0.75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M990"/>
  <sheetViews>
    <sheetView showGridLines="0" zoomScaleNormal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J2" sqref="AJ1:AU1048576"/>
    </sheetView>
  </sheetViews>
  <sheetFormatPr defaultColWidth="14.453125" defaultRowHeight="15" customHeight="1" x14ac:dyDescent="0.25"/>
  <cols>
    <col min="1" max="1" width="6" customWidth="1"/>
    <col min="2" max="2" width="15.7265625" customWidth="1"/>
    <col min="3" max="3" width="11.1796875" customWidth="1"/>
    <col min="4" max="4" width="7.81640625" customWidth="1"/>
    <col min="5" max="6" width="6" customWidth="1"/>
    <col min="7" max="35" width="4.7265625" customWidth="1"/>
    <col min="36" max="65" width="4.7265625" hidden="1" customWidth="1"/>
  </cols>
  <sheetData>
    <row r="1" spans="1:65" ht="25.5" customHeight="1" x14ac:dyDescent="0.25">
      <c r="A1" s="99" t="s">
        <v>159</v>
      </c>
      <c r="B1" s="99"/>
      <c r="C1" s="99" t="s">
        <v>91</v>
      </c>
      <c r="D1" s="99"/>
      <c r="E1" s="127">
        <f>H7+K7+N7+Q7+T7+W7+Z7+AC7+AF7+AI7+AL7+AO7+AR7+AU7+AX7+BA7+BD7+BG7+BJ7+BM7</f>
        <v>9</v>
      </c>
      <c r="F1" s="163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23"/>
      <c r="AY1" s="5"/>
    </row>
    <row r="2" spans="1:65" ht="21.65" customHeight="1" x14ac:dyDescent="0.3">
      <c r="A2" s="24"/>
      <c r="B2" s="25"/>
      <c r="C2" s="26" t="s">
        <v>1</v>
      </c>
      <c r="D2" s="27" t="s">
        <v>9</v>
      </c>
      <c r="E2" s="27" t="s">
        <v>10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</row>
    <row r="3" spans="1:65" ht="28.5" customHeight="1" thickBot="1" x14ac:dyDescent="0.3">
      <c r="A3" s="171" t="s">
        <v>60</v>
      </c>
      <c r="B3" s="171"/>
      <c r="C3" s="102">
        <f>IF(ISBLANK(F9),,(D3/(D3+E3)))</f>
        <v>0.62</v>
      </c>
      <c r="D3" s="101">
        <f>F7+I7+L7+O7+R7+U7+X7+AA7+AD7+AG7+AJ7+AM7+AP7+AS7+AV7+AY7+BB7+BE7+BH7+BK7</f>
        <v>62</v>
      </c>
      <c r="E3" s="101">
        <f>G7+J7+M7+P7+S7+V7+Y7+AB7+AE7+AH7+AK7+AN7+AQ7+AT7+AW7+AZ7+BC7+BF7+BI7+BL7</f>
        <v>38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5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</row>
    <row r="4" spans="1:65" ht="14" x14ac:dyDescent="0.3">
      <c r="A4" s="29"/>
      <c r="B4" s="29"/>
      <c r="C4" s="30"/>
      <c r="D4" s="31"/>
      <c r="E4" s="32"/>
      <c r="F4" s="165" t="s">
        <v>61</v>
      </c>
      <c r="G4" s="166"/>
      <c r="H4" s="167"/>
      <c r="I4" s="165" t="s">
        <v>62</v>
      </c>
      <c r="J4" s="166"/>
      <c r="K4" s="167"/>
      <c r="L4" s="165" t="s">
        <v>63</v>
      </c>
      <c r="M4" s="166"/>
      <c r="N4" s="167"/>
      <c r="O4" s="165" t="s">
        <v>64</v>
      </c>
      <c r="P4" s="166"/>
      <c r="Q4" s="167"/>
      <c r="R4" s="165" t="s">
        <v>65</v>
      </c>
      <c r="S4" s="166"/>
      <c r="T4" s="167"/>
      <c r="U4" s="165" t="s">
        <v>66</v>
      </c>
      <c r="V4" s="166"/>
      <c r="W4" s="167"/>
      <c r="X4" s="165" t="s">
        <v>67</v>
      </c>
      <c r="Y4" s="166"/>
      <c r="Z4" s="167"/>
      <c r="AA4" s="165" t="s">
        <v>68</v>
      </c>
      <c r="AB4" s="166"/>
      <c r="AC4" s="167"/>
      <c r="AD4" s="165" t="s">
        <v>69</v>
      </c>
      <c r="AE4" s="166"/>
      <c r="AF4" s="167"/>
      <c r="AG4" s="165" t="s">
        <v>70</v>
      </c>
      <c r="AH4" s="166"/>
      <c r="AI4" s="167"/>
      <c r="AJ4" s="165" t="s">
        <v>71</v>
      </c>
      <c r="AK4" s="166"/>
      <c r="AL4" s="167"/>
      <c r="AM4" s="165" t="s">
        <v>72</v>
      </c>
      <c r="AN4" s="166"/>
      <c r="AO4" s="167"/>
      <c r="AP4" s="165" t="s">
        <v>73</v>
      </c>
      <c r="AQ4" s="166"/>
      <c r="AR4" s="167"/>
      <c r="AS4" s="165" t="s">
        <v>74</v>
      </c>
      <c r="AT4" s="166"/>
      <c r="AU4" s="167"/>
      <c r="AV4" s="165" t="s">
        <v>75</v>
      </c>
      <c r="AW4" s="166"/>
      <c r="AX4" s="167"/>
      <c r="AY4" s="165" t="s">
        <v>76</v>
      </c>
      <c r="AZ4" s="166"/>
      <c r="BA4" s="167"/>
      <c r="BB4" s="165" t="s">
        <v>77</v>
      </c>
      <c r="BC4" s="166"/>
      <c r="BD4" s="167"/>
      <c r="BE4" s="165" t="s">
        <v>78</v>
      </c>
      <c r="BF4" s="166"/>
      <c r="BG4" s="167"/>
      <c r="BH4" s="165" t="s">
        <v>79</v>
      </c>
      <c r="BI4" s="166"/>
      <c r="BJ4" s="167"/>
      <c r="BK4" s="165" t="s">
        <v>80</v>
      </c>
      <c r="BL4" s="166"/>
      <c r="BM4" s="167"/>
    </row>
    <row r="5" spans="1:65" ht="12.75" customHeight="1" x14ac:dyDescent="0.25">
      <c r="A5" s="29"/>
      <c r="B5" s="29"/>
      <c r="C5" s="30"/>
      <c r="D5" s="31"/>
      <c r="E5" s="32"/>
      <c r="F5" s="168">
        <f>Standings!G3</f>
        <v>45048</v>
      </c>
      <c r="G5" s="169"/>
      <c r="H5" s="170"/>
      <c r="I5" s="168">
        <f>Standings!I3</f>
        <v>45055</v>
      </c>
      <c r="J5" s="169"/>
      <c r="K5" s="170"/>
      <c r="L5" s="168">
        <f>Standings!K3</f>
        <v>45062</v>
      </c>
      <c r="M5" s="169"/>
      <c r="N5" s="170"/>
      <c r="O5" s="168">
        <f>Standings!M3</f>
        <v>45069</v>
      </c>
      <c r="P5" s="169"/>
      <c r="Q5" s="170"/>
      <c r="R5" s="168">
        <f>Standings!O3</f>
        <v>45076</v>
      </c>
      <c r="S5" s="169"/>
      <c r="T5" s="170"/>
      <c r="U5" s="168">
        <f>Standings!Q3</f>
        <v>45083</v>
      </c>
      <c r="V5" s="169"/>
      <c r="W5" s="170"/>
      <c r="X5" s="168">
        <f>Standings!S3</f>
        <v>45090</v>
      </c>
      <c r="Y5" s="169"/>
      <c r="Z5" s="170"/>
      <c r="AA5" s="168">
        <f>Standings!U3</f>
        <v>45097</v>
      </c>
      <c r="AB5" s="169"/>
      <c r="AC5" s="170"/>
      <c r="AD5" s="168">
        <f>Standings!W3</f>
        <v>45104</v>
      </c>
      <c r="AE5" s="169"/>
      <c r="AF5" s="170"/>
      <c r="AG5" s="168">
        <f>Standings!Y3</f>
        <v>45118</v>
      </c>
      <c r="AH5" s="169"/>
      <c r="AI5" s="170"/>
      <c r="AJ5" s="168">
        <f>Standings!AA3</f>
        <v>45125</v>
      </c>
      <c r="AK5" s="169"/>
      <c r="AL5" s="170"/>
      <c r="AM5" s="168">
        <f>Standings!AC3</f>
        <v>45132</v>
      </c>
      <c r="AN5" s="169"/>
      <c r="AO5" s="170"/>
      <c r="AP5" s="168">
        <f>Standings!AE3</f>
        <v>45139</v>
      </c>
      <c r="AQ5" s="169"/>
      <c r="AR5" s="170"/>
      <c r="AS5" s="168">
        <f>Standings!AG3</f>
        <v>45146</v>
      </c>
      <c r="AT5" s="169"/>
      <c r="AU5" s="170"/>
      <c r="AV5" s="168">
        <f>Standings!AI3</f>
        <v>45153</v>
      </c>
      <c r="AW5" s="169"/>
      <c r="AX5" s="170"/>
      <c r="AY5" s="168">
        <f>Standings!AK3</f>
        <v>45160</v>
      </c>
      <c r="AZ5" s="169"/>
      <c r="BA5" s="170"/>
      <c r="BB5" s="168">
        <f>Standings!AM3</f>
        <v>45167</v>
      </c>
      <c r="BC5" s="169"/>
      <c r="BD5" s="170"/>
      <c r="BE5" s="168">
        <f>Standings!AO3</f>
        <v>45174</v>
      </c>
      <c r="BF5" s="169"/>
      <c r="BG5" s="170"/>
      <c r="BH5" s="168">
        <f>Standings!AQ3</f>
        <v>45181</v>
      </c>
      <c r="BI5" s="169"/>
      <c r="BJ5" s="170"/>
      <c r="BK5" s="168">
        <f>Standings!AS3</f>
        <v>45188</v>
      </c>
      <c r="BL5" s="169"/>
      <c r="BM5" s="170"/>
    </row>
    <row r="6" spans="1:65" ht="12.75" customHeight="1" x14ac:dyDescent="0.3">
      <c r="A6" s="24"/>
      <c r="B6" s="24"/>
      <c r="C6" s="25"/>
      <c r="D6" s="28"/>
      <c r="E6" s="33"/>
      <c r="F6" s="116" t="s">
        <v>9</v>
      </c>
      <c r="G6" s="108" t="s">
        <v>10</v>
      </c>
      <c r="H6" s="117" t="s">
        <v>93</v>
      </c>
      <c r="I6" s="116" t="s">
        <v>9</v>
      </c>
      <c r="J6" s="108" t="s">
        <v>10</v>
      </c>
      <c r="K6" s="117" t="s">
        <v>93</v>
      </c>
      <c r="L6" s="116" t="s">
        <v>9</v>
      </c>
      <c r="M6" s="108" t="s">
        <v>10</v>
      </c>
      <c r="N6" s="117" t="s">
        <v>93</v>
      </c>
      <c r="O6" s="116" t="s">
        <v>9</v>
      </c>
      <c r="P6" s="108" t="s">
        <v>10</v>
      </c>
      <c r="Q6" s="117" t="s">
        <v>93</v>
      </c>
      <c r="R6" s="116" t="s">
        <v>9</v>
      </c>
      <c r="S6" s="108" t="s">
        <v>10</v>
      </c>
      <c r="T6" s="117" t="s">
        <v>93</v>
      </c>
      <c r="U6" s="116" t="s">
        <v>9</v>
      </c>
      <c r="V6" s="108" t="s">
        <v>10</v>
      </c>
      <c r="W6" s="117" t="s">
        <v>93</v>
      </c>
      <c r="X6" s="116" t="s">
        <v>9</v>
      </c>
      <c r="Y6" s="108" t="s">
        <v>10</v>
      </c>
      <c r="Z6" s="117" t="s">
        <v>93</v>
      </c>
      <c r="AA6" s="116" t="s">
        <v>9</v>
      </c>
      <c r="AB6" s="108" t="s">
        <v>10</v>
      </c>
      <c r="AC6" s="117" t="s">
        <v>93</v>
      </c>
      <c r="AD6" s="116" t="s">
        <v>9</v>
      </c>
      <c r="AE6" s="108" t="s">
        <v>10</v>
      </c>
      <c r="AF6" s="117" t="s">
        <v>93</v>
      </c>
      <c r="AG6" s="116" t="s">
        <v>9</v>
      </c>
      <c r="AH6" s="108" t="s">
        <v>10</v>
      </c>
      <c r="AI6" s="117" t="s">
        <v>93</v>
      </c>
      <c r="AJ6" s="116" t="s">
        <v>9</v>
      </c>
      <c r="AK6" s="108" t="s">
        <v>10</v>
      </c>
      <c r="AL6" s="117" t="s">
        <v>93</v>
      </c>
      <c r="AM6" s="116" t="s">
        <v>9</v>
      </c>
      <c r="AN6" s="108" t="s">
        <v>10</v>
      </c>
      <c r="AO6" s="117" t="s">
        <v>93</v>
      </c>
      <c r="AP6" s="116" t="s">
        <v>9</v>
      </c>
      <c r="AQ6" s="108" t="s">
        <v>10</v>
      </c>
      <c r="AR6" s="117" t="s">
        <v>93</v>
      </c>
      <c r="AS6" s="116" t="s">
        <v>9</v>
      </c>
      <c r="AT6" s="108" t="s">
        <v>10</v>
      </c>
      <c r="AU6" s="117" t="s">
        <v>93</v>
      </c>
      <c r="AV6" s="116" t="s">
        <v>9</v>
      </c>
      <c r="AW6" s="108" t="s">
        <v>10</v>
      </c>
      <c r="AX6" s="117" t="s">
        <v>93</v>
      </c>
      <c r="AY6" s="116" t="s">
        <v>9</v>
      </c>
      <c r="AZ6" s="108" t="s">
        <v>10</v>
      </c>
      <c r="BA6" s="117" t="s">
        <v>93</v>
      </c>
      <c r="BB6" s="116" t="s">
        <v>9</v>
      </c>
      <c r="BC6" s="108" t="s">
        <v>10</v>
      </c>
      <c r="BD6" s="117" t="s">
        <v>93</v>
      </c>
      <c r="BE6" s="116" t="s">
        <v>9</v>
      </c>
      <c r="BF6" s="108" t="s">
        <v>10</v>
      </c>
      <c r="BG6" s="117" t="s">
        <v>93</v>
      </c>
      <c r="BH6" s="116" t="s">
        <v>9</v>
      </c>
      <c r="BI6" s="108" t="s">
        <v>10</v>
      </c>
      <c r="BJ6" s="117" t="s">
        <v>93</v>
      </c>
      <c r="BK6" s="116" t="s">
        <v>9</v>
      </c>
      <c r="BL6" s="108" t="s">
        <v>10</v>
      </c>
      <c r="BM6" s="117" t="s">
        <v>93</v>
      </c>
    </row>
    <row r="7" spans="1:65" ht="12.75" customHeight="1" x14ac:dyDescent="0.3">
      <c r="A7" s="14"/>
      <c r="B7" s="14"/>
      <c r="C7" s="25"/>
      <c r="D7" s="28"/>
      <c r="E7" s="28"/>
      <c r="F7" s="116">
        <f>SUM(F8:F23)</f>
        <v>12</v>
      </c>
      <c r="G7" s="108">
        <f t="shared" ref="G7:BL7" si="0">SUM(G8:G23)</f>
        <v>8</v>
      </c>
      <c r="H7" s="117" t="str">
        <f>IF(F7=10,"1",IF(F7&gt;=10,"2",0))</f>
        <v>2</v>
      </c>
      <c r="I7" s="116">
        <f t="shared" si="0"/>
        <v>11</v>
      </c>
      <c r="J7" s="108">
        <f t="shared" si="0"/>
        <v>9</v>
      </c>
      <c r="K7" s="117" t="str">
        <f>IF(I7=10,"1",IF(I7&gt;=10,"2",0))</f>
        <v>2</v>
      </c>
      <c r="L7" s="116">
        <f t="shared" si="0"/>
        <v>16</v>
      </c>
      <c r="M7" s="108">
        <f t="shared" si="0"/>
        <v>4</v>
      </c>
      <c r="N7" s="117" t="str">
        <f>IF(L7=10,"1",IF(L7&gt;=10,"2",0))</f>
        <v>2</v>
      </c>
      <c r="O7" s="116">
        <f t="shared" si="0"/>
        <v>10</v>
      </c>
      <c r="P7" s="108">
        <f t="shared" si="0"/>
        <v>10</v>
      </c>
      <c r="Q7" s="117" t="str">
        <f>IF(O7=10,"1",IF(O7&gt;=10,"2",0))</f>
        <v>1</v>
      </c>
      <c r="R7" s="116">
        <f t="shared" si="0"/>
        <v>13</v>
      </c>
      <c r="S7" s="108">
        <f t="shared" si="0"/>
        <v>7</v>
      </c>
      <c r="T7" s="117" t="str">
        <f>IF(R7=10,"1",IF(R7&gt;=10,"2",0))</f>
        <v>2</v>
      </c>
      <c r="U7" s="116">
        <f t="shared" si="0"/>
        <v>0</v>
      </c>
      <c r="V7" s="108">
        <f t="shared" si="0"/>
        <v>0</v>
      </c>
      <c r="W7" s="117">
        <f>IF(U7=10,"1",IF(U7&gt;=10,"2",0))</f>
        <v>0</v>
      </c>
      <c r="X7" s="116">
        <f t="shared" si="0"/>
        <v>0</v>
      </c>
      <c r="Y7" s="108">
        <f t="shared" si="0"/>
        <v>0</v>
      </c>
      <c r="Z7" s="117">
        <f>IF(X7=10,"1",IF(X7&gt;=10,"2",0))</f>
        <v>0</v>
      </c>
      <c r="AA7" s="116">
        <f t="shared" si="0"/>
        <v>0</v>
      </c>
      <c r="AB7" s="108">
        <f t="shared" si="0"/>
        <v>0</v>
      </c>
      <c r="AC7" s="117">
        <f>IF(AA7=10,"1",IF(AA7&gt;=10,"2",0))</f>
        <v>0</v>
      </c>
      <c r="AD7" s="116">
        <f t="shared" si="0"/>
        <v>0</v>
      </c>
      <c r="AE7" s="108">
        <f t="shared" si="0"/>
        <v>0</v>
      </c>
      <c r="AF7" s="117">
        <f>IF(AD7=10,"1",IF(AD7&gt;=10,"2",0))</f>
        <v>0</v>
      </c>
      <c r="AG7" s="116">
        <f t="shared" si="0"/>
        <v>0</v>
      </c>
      <c r="AH7" s="108">
        <f t="shared" si="0"/>
        <v>0</v>
      </c>
      <c r="AI7" s="117">
        <f>IF(AG7=10,"1",IF(AG7&gt;=10,"2",0))</f>
        <v>0</v>
      </c>
      <c r="AJ7" s="116">
        <f t="shared" si="0"/>
        <v>0</v>
      </c>
      <c r="AK7" s="108">
        <f t="shared" si="0"/>
        <v>0</v>
      </c>
      <c r="AL7" s="117">
        <f>IF(AJ7=10,"1",IF(AJ7&gt;=10,"2",0))</f>
        <v>0</v>
      </c>
      <c r="AM7" s="116">
        <f t="shared" si="0"/>
        <v>0</v>
      </c>
      <c r="AN7" s="108">
        <f t="shared" si="0"/>
        <v>0</v>
      </c>
      <c r="AO7" s="117">
        <f>IF(AM7=10,"1",IF(AM7&gt;=10,"2",0))</f>
        <v>0</v>
      </c>
      <c r="AP7" s="116">
        <f t="shared" si="0"/>
        <v>0</v>
      </c>
      <c r="AQ7" s="108">
        <f t="shared" si="0"/>
        <v>0</v>
      </c>
      <c r="AR7" s="117">
        <f>IF(AP7=10,"1",IF(AP7&gt;=10,"2",0))</f>
        <v>0</v>
      </c>
      <c r="AS7" s="116">
        <f t="shared" si="0"/>
        <v>0</v>
      </c>
      <c r="AT7" s="108">
        <f t="shared" si="0"/>
        <v>0</v>
      </c>
      <c r="AU7" s="117">
        <f>IF(AS7=10,"1",IF(AS7&gt;=10,"2",0))</f>
        <v>0</v>
      </c>
      <c r="AV7" s="116">
        <f t="shared" si="0"/>
        <v>0</v>
      </c>
      <c r="AW7" s="108">
        <f t="shared" si="0"/>
        <v>0</v>
      </c>
      <c r="AX7" s="117">
        <f>IF(AV7=10,"1",IF(AV7&gt;=10,"2",0))</f>
        <v>0</v>
      </c>
      <c r="AY7" s="116">
        <f t="shared" si="0"/>
        <v>0</v>
      </c>
      <c r="AZ7" s="108">
        <f t="shared" si="0"/>
        <v>0</v>
      </c>
      <c r="BA7" s="117">
        <f>IF(AY7=10,"1",IF(AY7&gt;=10,"2",0))</f>
        <v>0</v>
      </c>
      <c r="BB7" s="116">
        <f t="shared" si="0"/>
        <v>0</v>
      </c>
      <c r="BC7" s="108">
        <f t="shared" si="0"/>
        <v>0</v>
      </c>
      <c r="BD7" s="117">
        <f>IF(BB7=10,"1",IF(BB7&gt;=10,"2",0))</f>
        <v>0</v>
      </c>
      <c r="BE7" s="116">
        <f t="shared" si="0"/>
        <v>0</v>
      </c>
      <c r="BF7" s="108">
        <f t="shared" si="0"/>
        <v>0</v>
      </c>
      <c r="BG7" s="117">
        <f>IF(BE7=10,"1",IF(BE7&gt;=10,"2",0))</f>
        <v>0</v>
      </c>
      <c r="BH7" s="116">
        <f t="shared" si="0"/>
        <v>0</v>
      </c>
      <c r="BI7" s="108">
        <f t="shared" si="0"/>
        <v>0</v>
      </c>
      <c r="BJ7" s="117">
        <f>IF(BH7=10,"1",IF(BH7&gt;=10,"2",0))</f>
        <v>0</v>
      </c>
      <c r="BK7" s="116">
        <f t="shared" si="0"/>
        <v>0</v>
      </c>
      <c r="BL7" s="108">
        <f t="shared" si="0"/>
        <v>0</v>
      </c>
      <c r="BM7" s="117">
        <f>IF(BK7=10,"1",IF(BK7&gt;=10,"2",0))</f>
        <v>0</v>
      </c>
    </row>
    <row r="8" spans="1:65" ht="12.75" customHeight="1" x14ac:dyDescent="0.3">
      <c r="A8" s="103" t="s">
        <v>3</v>
      </c>
      <c r="B8" s="104" t="s">
        <v>0</v>
      </c>
      <c r="C8" s="105" t="s">
        <v>83</v>
      </c>
      <c r="D8" s="106" t="s">
        <v>9</v>
      </c>
      <c r="E8" s="106" t="s">
        <v>10</v>
      </c>
      <c r="F8" s="118"/>
      <c r="G8" s="109"/>
      <c r="H8" s="119"/>
      <c r="I8" s="118"/>
      <c r="J8" s="109"/>
      <c r="K8" s="119"/>
      <c r="L8" s="118"/>
      <c r="M8" s="109"/>
      <c r="N8" s="119"/>
      <c r="O8" s="118"/>
      <c r="P8" s="109"/>
      <c r="Q8" s="119"/>
      <c r="R8" s="118"/>
      <c r="S8" s="109"/>
      <c r="T8" s="119"/>
      <c r="U8" s="118"/>
      <c r="V8" s="109"/>
      <c r="W8" s="119"/>
      <c r="X8" s="118"/>
      <c r="Y8" s="109"/>
      <c r="Z8" s="119"/>
      <c r="AA8" s="118"/>
      <c r="AB8" s="109"/>
      <c r="AC8" s="119"/>
      <c r="AD8" s="118"/>
      <c r="AE8" s="109"/>
      <c r="AF8" s="119"/>
      <c r="AG8" s="118"/>
      <c r="AH8" s="109"/>
      <c r="AI8" s="119"/>
      <c r="AJ8" s="118"/>
      <c r="AK8" s="109"/>
      <c r="AL8" s="119"/>
      <c r="AM8" s="118"/>
      <c r="AN8" s="109"/>
      <c r="AO8" s="119"/>
      <c r="AP8" s="118"/>
      <c r="AQ8" s="109"/>
      <c r="AR8" s="119"/>
      <c r="AS8" s="118"/>
      <c r="AT8" s="109"/>
      <c r="AU8" s="119"/>
      <c r="AV8" s="118"/>
      <c r="AW8" s="109"/>
      <c r="AX8" s="119"/>
      <c r="AY8" s="118"/>
      <c r="AZ8" s="109"/>
      <c r="BA8" s="119"/>
      <c r="BB8" s="118"/>
      <c r="BC8" s="109"/>
      <c r="BD8" s="119"/>
      <c r="BE8" s="118"/>
      <c r="BF8" s="109"/>
      <c r="BG8" s="119"/>
      <c r="BH8" s="118"/>
      <c r="BI8" s="109"/>
      <c r="BJ8" s="119"/>
      <c r="BK8" s="118"/>
      <c r="BL8" s="109"/>
      <c r="BM8" s="119"/>
    </row>
    <row r="9" spans="1:65" ht="12.75" customHeight="1" x14ac:dyDescent="0.25">
      <c r="A9" s="112">
        <f>IF(20-SUM(D9:E9)&lt;0,0,20-(SUM(D9:E9)))</f>
        <v>0</v>
      </c>
      <c r="B9" s="46" t="s">
        <v>222</v>
      </c>
      <c r="C9" s="113">
        <f>IF(ISBLANK(D$3),,(D9/(D9+E9)))</f>
        <v>0.65</v>
      </c>
      <c r="D9" s="114">
        <f t="shared" ref="D9:D23" si="1">F9+I9+L9+O9+R9+U9+X9+AA9+AD9+AG9+AJ9+AM9+AP9+AS9+AV9+AY9+BB9+BE9+BH9+BK9</f>
        <v>13</v>
      </c>
      <c r="E9" s="115">
        <f t="shared" ref="E9:E23" si="2">G9+J9+M9+P9+S9+V9+Y9+AB9+AE9+AH9+AK9+AN9+AQ9+AT9+AW9+AZ9+BC9+BF9+BI9+BL9</f>
        <v>7</v>
      </c>
      <c r="F9" s="120">
        <v>2</v>
      </c>
      <c r="G9" s="110">
        <v>2</v>
      </c>
      <c r="H9" s="121"/>
      <c r="I9" s="120">
        <v>2</v>
      </c>
      <c r="J9" s="110">
        <v>2</v>
      </c>
      <c r="K9" s="121"/>
      <c r="L9" s="120">
        <v>4</v>
      </c>
      <c r="M9" s="110">
        <v>0</v>
      </c>
      <c r="N9" s="121"/>
      <c r="O9" s="120">
        <v>2</v>
      </c>
      <c r="P9" s="110">
        <v>2</v>
      </c>
      <c r="Q9" s="121"/>
      <c r="R9" s="120">
        <v>3</v>
      </c>
      <c r="S9" s="110">
        <v>1</v>
      </c>
      <c r="T9" s="121"/>
      <c r="U9" s="120"/>
      <c r="V9" s="110"/>
      <c r="W9" s="121"/>
      <c r="X9" s="120"/>
      <c r="Y9" s="110"/>
      <c r="Z9" s="121"/>
      <c r="AA9" s="120"/>
      <c r="AB9" s="110"/>
      <c r="AC9" s="121"/>
      <c r="AD9" s="120"/>
      <c r="AE9" s="110"/>
      <c r="AF9" s="121"/>
      <c r="AG9" s="120"/>
      <c r="AH9" s="110"/>
      <c r="AI9" s="121"/>
      <c r="AJ9" s="120"/>
      <c r="AK9" s="110"/>
      <c r="AL9" s="121"/>
      <c r="AM9" s="120"/>
      <c r="AN9" s="110"/>
      <c r="AO9" s="121"/>
      <c r="AP9" s="120"/>
      <c r="AQ9" s="110"/>
      <c r="AR9" s="121"/>
      <c r="AS9" s="120"/>
      <c r="AT9" s="110"/>
      <c r="AU9" s="121"/>
      <c r="AV9" s="120"/>
      <c r="AW9" s="110"/>
      <c r="AX9" s="121"/>
      <c r="AY9" s="120"/>
      <c r="AZ9" s="110"/>
      <c r="BA9" s="121"/>
      <c r="BB9" s="120"/>
      <c r="BC9" s="110"/>
      <c r="BD9" s="121"/>
      <c r="BE9" s="120"/>
      <c r="BF9" s="110"/>
      <c r="BG9" s="121"/>
      <c r="BH9" s="120"/>
      <c r="BI9" s="110"/>
      <c r="BJ9" s="121"/>
      <c r="BK9" s="120"/>
      <c r="BL9" s="110"/>
      <c r="BM9" s="121"/>
    </row>
    <row r="10" spans="1:65" ht="12.75" customHeight="1" x14ac:dyDescent="0.25">
      <c r="A10" s="112">
        <f t="shared" ref="A10:A23" si="3">IF(20-SUM(D10:E10)&lt;0,0,20-(SUM(D10:E10)))</f>
        <v>7</v>
      </c>
      <c r="B10" s="46" t="s">
        <v>243</v>
      </c>
      <c r="C10" s="113">
        <f t="shared" ref="C10:C23" si="4">IF(ISBLANK(D$3),,(D10/(D10+E10)))</f>
        <v>0.30769230769230771</v>
      </c>
      <c r="D10" s="114">
        <f t="shared" si="1"/>
        <v>4</v>
      </c>
      <c r="E10" s="115">
        <f t="shared" si="2"/>
        <v>9</v>
      </c>
      <c r="F10" s="120">
        <v>1</v>
      </c>
      <c r="G10" s="110">
        <v>3</v>
      </c>
      <c r="H10" s="121"/>
      <c r="I10" s="120">
        <v>1</v>
      </c>
      <c r="J10" s="110">
        <v>3</v>
      </c>
      <c r="K10" s="121"/>
      <c r="L10" s="120">
        <v>0</v>
      </c>
      <c r="M10" s="110">
        <v>0</v>
      </c>
      <c r="N10" s="121"/>
      <c r="O10" s="120">
        <v>0</v>
      </c>
      <c r="P10" s="110">
        <v>1</v>
      </c>
      <c r="Q10" s="121"/>
      <c r="R10" s="120">
        <v>2</v>
      </c>
      <c r="S10" s="110">
        <v>2</v>
      </c>
      <c r="T10" s="121"/>
      <c r="U10" s="120"/>
      <c r="V10" s="110"/>
      <c r="W10" s="121"/>
      <c r="X10" s="120"/>
      <c r="Y10" s="110"/>
      <c r="Z10" s="121"/>
      <c r="AA10" s="120"/>
      <c r="AB10" s="110"/>
      <c r="AC10" s="121"/>
      <c r="AD10" s="120"/>
      <c r="AE10" s="110"/>
      <c r="AF10" s="121"/>
      <c r="AG10" s="120"/>
      <c r="AH10" s="111"/>
      <c r="AI10" s="125"/>
      <c r="AJ10" s="126"/>
      <c r="AK10" s="111"/>
      <c r="AL10" s="125"/>
      <c r="AM10" s="126"/>
      <c r="AN10" s="111"/>
      <c r="AO10" s="125"/>
      <c r="AP10" s="126"/>
      <c r="AQ10" s="110"/>
      <c r="AR10" s="121"/>
      <c r="AS10" s="120"/>
      <c r="AT10" s="110"/>
      <c r="AU10" s="121"/>
      <c r="AV10" s="120"/>
      <c r="AW10" s="110"/>
      <c r="AX10" s="121"/>
      <c r="AY10" s="120"/>
      <c r="AZ10" s="110"/>
      <c r="BA10" s="121"/>
      <c r="BB10" s="120"/>
      <c r="BC10" s="110"/>
      <c r="BD10" s="121"/>
      <c r="BE10" s="120"/>
      <c r="BF10" s="110"/>
      <c r="BG10" s="121"/>
      <c r="BH10" s="120"/>
      <c r="BI10" s="110"/>
      <c r="BJ10" s="121"/>
      <c r="BK10" s="120"/>
      <c r="BL10" s="110"/>
      <c r="BM10" s="121"/>
    </row>
    <row r="11" spans="1:65" ht="12.75" customHeight="1" x14ac:dyDescent="0.25">
      <c r="A11" s="112">
        <f t="shared" si="3"/>
        <v>0</v>
      </c>
      <c r="B11" s="46" t="s">
        <v>181</v>
      </c>
      <c r="C11" s="113">
        <f t="shared" si="4"/>
        <v>0.85</v>
      </c>
      <c r="D11" s="114">
        <f t="shared" si="1"/>
        <v>17</v>
      </c>
      <c r="E11" s="115">
        <f t="shared" si="2"/>
        <v>3</v>
      </c>
      <c r="F11" s="120">
        <v>4</v>
      </c>
      <c r="G11" s="110">
        <v>0</v>
      </c>
      <c r="H11" s="121"/>
      <c r="I11" s="120">
        <v>4</v>
      </c>
      <c r="J11" s="110">
        <v>0</v>
      </c>
      <c r="K11" s="121"/>
      <c r="L11" s="120">
        <v>4</v>
      </c>
      <c r="M11" s="110">
        <v>0</v>
      </c>
      <c r="N11" s="121"/>
      <c r="O11" s="120">
        <v>2</v>
      </c>
      <c r="P11" s="110">
        <v>2</v>
      </c>
      <c r="Q11" s="121"/>
      <c r="R11" s="120">
        <v>3</v>
      </c>
      <c r="S11" s="110">
        <v>1</v>
      </c>
      <c r="T11" s="121"/>
      <c r="U11" s="120"/>
      <c r="V11" s="110"/>
      <c r="W11" s="121"/>
      <c r="X11" s="120"/>
      <c r="Y11" s="110"/>
      <c r="Z11" s="121"/>
      <c r="AA11" s="120"/>
      <c r="AB11" s="110"/>
      <c r="AC11" s="121"/>
      <c r="AD11" s="120"/>
      <c r="AE11" s="110"/>
      <c r="AF11" s="121"/>
      <c r="AG11" s="120"/>
      <c r="AH11" s="111"/>
      <c r="AI11" s="125"/>
      <c r="AJ11" s="126"/>
      <c r="AK11" s="111"/>
      <c r="AL11" s="125"/>
      <c r="AM11" s="126"/>
      <c r="AN11" s="111"/>
      <c r="AO11" s="125"/>
      <c r="AP11" s="126"/>
      <c r="AQ11" s="110"/>
      <c r="AR11" s="121"/>
      <c r="AS11" s="120"/>
      <c r="AT11" s="110"/>
      <c r="AU11" s="121"/>
      <c r="AV11" s="120"/>
      <c r="AW11" s="110"/>
      <c r="AX11" s="121"/>
      <c r="AY11" s="120"/>
      <c r="AZ11" s="110"/>
      <c r="BA11" s="121"/>
      <c r="BB11" s="120"/>
      <c r="BC11" s="110"/>
      <c r="BD11" s="121"/>
      <c r="BE11" s="120"/>
      <c r="BF11" s="110"/>
      <c r="BG11" s="121"/>
      <c r="BH11" s="120"/>
      <c r="BI11" s="110"/>
      <c r="BJ11" s="121"/>
      <c r="BK11" s="120"/>
      <c r="BL11" s="110"/>
      <c r="BM11" s="121"/>
    </row>
    <row r="12" spans="1:65" ht="12.75" customHeight="1" x14ac:dyDescent="0.25">
      <c r="A12" s="112">
        <f t="shared" si="3"/>
        <v>0</v>
      </c>
      <c r="B12" s="46" t="s">
        <v>183</v>
      </c>
      <c r="C12" s="113">
        <f t="shared" si="4"/>
        <v>0.7</v>
      </c>
      <c r="D12" s="114">
        <f t="shared" si="1"/>
        <v>14</v>
      </c>
      <c r="E12" s="115">
        <f t="shared" si="2"/>
        <v>6</v>
      </c>
      <c r="F12" s="120">
        <v>2</v>
      </c>
      <c r="G12" s="110">
        <v>2</v>
      </c>
      <c r="H12" s="121"/>
      <c r="I12" s="120">
        <v>3</v>
      </c>
      <c r="J12" s="110">
        <v>1</v>
      </c>
      <c r="K12" s="121"/>
      <c r="L12" s="120">
        <v>3</v>
      </c>
      <c r="M12" s="110">
        <v>1</v>
      </c>
      <c r="N12" s="121"/>
      <c r="O12" s="120">
        <v>4</v>
      </c>
      <c r="P12" s="110">
        <v>0</v>
      </c>
      <c r="Q12" s="121"/>
      <c r="R12" s="120">
        <v>2</v>
      </c>
      <c r="S12" s="110">
        <v>2</v>
      </c>
      <c r="T12" s="121"/>
      <c r="U12" s="120"/>
      <c r="V12" s="110"/>
      <c r="W12" s="121"/>
      <c r="X12" s="120"/>
      <c r="Y12" s="110"/>
      <c r="Z12" s="121"/>
      <c r="AA12" s="120"/>
      <c r="AB12" s="110"/>
      <c r="AC12" s="121"/>
      <c r="AD12" s="120"/>
      <c r="AE12" s="110"/>
      <c r="AF12" s="121"/>
      <c r="AG12" s="120"/>
      <c r="AH12" s="111"/>
      <c r="AI12" s="125"/>
      <c r="AJ12" s="126"/>
      <c r="AK12" s="111"/>
      <c r="AL12" s="125"/>
      <c r="AM12" s="126"/>
      <c r="AN12" s="111"/>
      <c r="AO12" s="125"/>
      <c r="AP12" s="126"/>
      <c r="AQ12" s="111"/>
      <c r="AR12" s="125"/>
      <c r="AS12" s="120"/>
      <c r="AT12" s="110"/>
      <c r="AU12" s="121"/>
      <c r="AV12" s="120"/>
      <c r="AW12" s="110"/>
      <c r="AX12" s="121"/>
      <c r="AY12" s="120"/>
      <c r="AZ12" s="110"/>
      <c r="BA12" s="121"/>
      <c r="BB12" s="120"/>
      <c r="BC12" s="110"/>
      <c r="BD12" s="121"/>
      <c r="BE12" s="120"/>
      <c r="BF12" s="110"/>
      <c r="BG12" s="121"/>
      <c r="BH12" s="120"/>
      <c r="BI12" s="110"/>
      <c r="BJ12" s="121"/>
      <c r="BK12" s="120"/>
      <c r="BL12" s="110"/>
      <c r="BM12" s="121"/>
    </row>
    <row r="13" spans="1:65" ht="12.75" customHeight="1" x14ac:dyDescent="0.25">
      <c r="A13" s="112">
        <f t="shared" si="3"/>
        <v>4</v>
      </c>
      <c r="B13" s="46" t="s">
        <v>182</v>
      </c>
      <c r="C13" s="113">
        <f t="shared" si="4"/>
        <v>0.5</v>
      </c>
      <c r="D13" s="114">
        <f t="shared" si="1"/>
        <v>8</v>
      </c>
      <c r="E13" s="115">
        <f t="shared" si="2"/>
        <v>8</v>
      </c>
      <c r="F13" s="120">
        <v>3</v>
      </c>
      <c r="G13" s="110">
        <v>1</v>
      </c>
      <c r="H13" s="121"/>
      <c r="I13" s="120">
        <v>1</v>
      </c>
      <c r="J13" s="110">
        <v>3</v>
      </c>
      <c r="K13" s="121"/>
      <c r="L13" s="120">
        <v>3</v>
      </c>
      <c r="M13" s="110">
        <v>1</v>
      </c>
      <c r="N13" s="121"/>
      <c r="O13" s="120">
        <v>1</v>
      </c>
      <c r="P13" s="110">
        <v>3</v>
      </c>
      <c r="Q13" s="121"/>
      <c r="R13" s="120">
        <v>0</v>
      </c>
      <c r="S13" s="110">
        <v>0</v>
      </c>
      <c r="T13" s="121"/>
      <c r="U13" s="120"/>
      <c r="V13" s="110"/>
      <c r="W13" s="121"/>
      <c r="X13" s="120"/>
      <c r="Y13" s="110"/>
      <c r="Z13" s="121"/>
      <c r="AA13" s="120"/>
      <c r="AB13" s="110"/>
      <c r="AC13" s="121"/>
      <c r="AD13" s="120"/>
      <c r="AE13" s="110"/>
      <c r="AF13" s="121"/>
      <c r="AG13" s="120"/>
      <c r="AH13" s="111"/>
      <c r="AI13" s="125"/>
      <c r="AJ13" s="126"/>
      <c r="AK13" s="111"/>
      <c r="AL13" s="125"/>
      <c r="AM13" s="126"/>
      <c r="AN13" s="111"/>
      <c r="AO13" s="125"/>
      <c r="AP13" s="126"/>
      <c r="AQ13" s="110"/>
      <c r="AR13" s="121"/>
      <c r="AS13" s="120"/>
      <c r="AT13" s="110"/>
      <c r="AU13" s="121"/>
      <c r="AV13" s="120"/>
      <c r="AW13" s="110"/>
      <c r="AX13" s="121"/>
      <c r="AY13" s="120"/>
      <c r="AZ13" s="110"/>
      <c r="BA13" s="121"/>
      <c r="BB13" s="120"/>
      <c r="BC13" s="110"/>
      <c r="BD13" s="121"/>
      <c r="BE13" s="120"/>
      <c r="BF13" s="110"/>
      <c r="BG13" s="121"/>
      <c r="BH13" s="120"/>
      <c r="BI13" s="110"/>
      <c r="BJ13" s="121"/>
      <c r="BK13" s="120"/>
      <c r="BL13" s="110"/>
      <c r="BM13" s="121"/>
    </row>
    <row r="14" spans="1:65" ht="12.75" customHeight="1" x14ac:dyDescent="0.25">
      <c r="A14" s="112">
        <f t="shared" si="3"/>
        <v>13</v>
      </c>
      <c r="B14" s="46" t="s">
        <v>223</v>
      </c>
      <c r="C14" s="113">
        <f t="shared" si="4"/>
        <v>0.42857142857142855</v>
      </c>
      <c r="D14" s="114">
        <f t="shared" si="1"/>
        <v>3</v>
      </c>
      <c r="E14" s="115">
        <f t="shared" si="2"/>
        <v>4</v>
      </c>
      <c r="F14" s="120"/>
      <c r="G14" s="110"/>
      <c r="H14" s="121"/>
      <c r="I14" s="120"/>
      <c r="J14" s="110"/>
      <c r="K14" s="121"/>
      <c r="L14" s="120">
        <v>2</v>
      </c>
      <c r="M14" s="110">
        <v>2</v>
      </c>
      <c r="N14" s="121"/>
      <c r="O14" s="120">
        <v>1</v>
      </c>
      <c r="P14" s="110">
        <v>2</v>
      </c>
      <c r="Q14" s="121"/>
      <c r="R14" s="120">
        <v>0</v>
      </c>
      <c r="S14" s="110">
        <v>0</v>
      </c>
      <c r="T14" s="121"/>
      <c r="U14" s="120"/>
      <c r="V14" s="110"/>
      <c r="W14" s="121"/>
      <c r="X14" s="120"/>
      <c r="Y14" s="110"/>
      <c r="Z14" s="121"/>
      <c r="AA14" s="120"/>
      <c r="AB14" s="110"/>
      <c r="AC14" s="121"/>
      <c r="AD14" s="120"/>
      <c r="AE14" s="110"/>
      <c r="AF14" s="121"/>
      <c r="AG14" s="120"/>
      <c r="AH14" s="110"/>
      <c r="AI14" s="121"/>
      <c r="AJ14" s="120"/>
      <c r="AK14" s="110"/>
      <c r="AL14" s="121"/>
      <c r="AM14" s="120"/>
      <c r="AN14" s="111"/>
      <c r="AO14" s="125"/>
      <c r="AP14" s="126"/>
      <c r="AQ14" s="110"/>
      <c r="AR14" s="125"/>
      <c r="AS14" s="120"/>
      <c r="AT14" s="110"/>
      <c r="AU14" s="121"/>
      <c r="AV14" s="120"/>
      <c r="AW14" s="110"/>
      <c r="AX14" s="121"/>
      <c r="AY14" s="120"/>
      <c r="AZ14" s="110"/>
      <c r="BA14" s="121"/>
      <c r="BB14" s="120"/>
      <c r="BC14" s="110"/>
      <c r="BD14" s="121"/>
      <c r="BE14" s="120"/>
      <c r="BF14" s="110"/>
      <c r="BG14" s="121"/>
      <c r="BH14" s="120"/>
      <c r="BI14" s="110"/>
      <c r="BJ14" s="121"/>
      <c r="BK14" s="120"/>
      <c r="BL14" s="110"/>
      <c r="BM14" s="121"/>
    </row>
    <row r="15" spans="1:65" ht="12.75" customHeight="1" x14ac:dyDescent="0.25">
      <c r="A15" s="112">
        <f t="shared" si="3"/>
        <v>16</v>
      </c>
      <c r="B15" s="46" t="s">
        <v>241</v>
      </c>
      <c r="C15" s="113">
        <f t="shared" si="4"/>
        <v>0.75</v>
      </c>
      <c r="D15" s="114">
        <f t="shared" si="1"/>
        <v>3</v>
      </c>
      <c r="E15" s="115">
        <f t="shared" si="2"/>
        <v>1</v>
      </c>
      <c r="F15" s="120"/>
      <c r="G15" s="110"/>
      <c r="H15" s="121"/>
      <c r="I15" s="120"/>
      <c r="J15" s="110"/>
      <c r="K15" s="121"/>
      <c r="L15" s="120"/>
      <c r="M15" s="110"/>
      <c r="N15" s="121"/>
      <c r="O15" s="120"/>
      <c r="P15" s="110"/>
      <c r="Q15" s="121"/>
      <c r="R15" s="120">
        <v>3</v>
      </c>
      <c r="S15" s="110">
        <v>1</v>
      </c>
      <c r="T15" s="121"/>
      <c r="U15" s="120"/>
      <c r="V15" s="110"/>
      <c r="W15" s="121"/>
      <c r="X15" s="120"/>
      <c r="Y15" s="110"/>
      <c r="Z15" s="121"/>
      <c r="AA15" s="120"/>
      <c r="AB15" s="110"/>
      <c r="AC15" s="121"/>
      <c r="AD15" s="120"/>
      <c r="AE15" s="110"/>
      <c r="AF15" s="121"/>
      <c r="AG15" s="120"/>
      <c r="AH15" s="110"/>
      <c r="AI15" s="121"/>
      <c r="AJ15" s="120"/>
      <c r="AK15" s="111"/>
      <c r="AL15" s="125"/>
      <c r="AM15" s="120"/>
      <c r="AN15" s="111"/>
      <c r="AO15" s="125"/>
      <c r="AP15" s="126"/>
      <c r="AQ15" s="110"/>
      <c r="AR15" s="125"/>
      <c r="AS15" s="120"/>
      <c r="AT15" s="110"/>
      <c r="AU15" s="121"/>
      <c r="AV15" s="120"/>
      <c r="AW15" s="110"/>
      <c r="AX15" s="121"/>
      <c r="AY15" s="120"/>
      <c r="AZ15" s="110"/>
      <c r="BA15" s="121"/>
      <c r="BB15" s="120"/>
      <c r="BC15" s="110"/>
      <c r="BD15" s="121"/>
      <c r="BE15" s="120"/>
      <c r="BF15" s="110"/>
      <c r="BG15" s="121"/>
      <c r="BH15" s="120"/>
      <c r="BI15" s="110"/>
      <c r="BJ15" s="121"/>
      <c r="BK15" s="120"/>
      <c r="BL15" s="110"/>
      <c r="BM15" s="121"/>
    </row>
    <row r="16" spans="1:65" ht="12.75" customHeight="1" x14ac:dyDescent="0.25">
      <c r="A16" s="112">
        <f t="shared" si="3"/>
        <v>20</v>
      </c>
      <c r="B16" s="46" t="s">
        <v>184</v>
      </c>
      <c r="C16" s="113" t="e">
        <f t="shared" si="4"/>
        <v>#DIV/0!</v>
      </c>
      <c r="D16" s="114">
        <f t="shared" si="1"/>
        <v>0</v>
      </c>
      <c r="E16" s="115">
        <f t="shared" si="2"/>
        <v>0</v>
      </c>
      <c r="F16" s="120"/>
      <c r="G16" s="110"/>
      <c r="H16" s="121"/>
      <c r="I16" s="120"/>
      <c r="J16" s="110"/>
      <c r="K16" s="121"/>
      <c r="L16" s="120"/>
      <c r="M16" s="110"/>
      <c r="N16" s="121"/>
      <c r="O16" s="120"/>
      <c r="P16" s="110"/>
      <c r="Q16" s="121"/>
      <c r="R16" s="120"/>
      <c r="S16" s="110"/>
      <c r="T16" s="121"/>
      <c r="U16" s="120"/>
      <c r="V16" s="110"/>
      <c r="W16" s="121"/>
      <c r="X16" s="120"/>
      <c r="Y16" s="110"/>
      <c r="Z16" s="121"/>
      <c r="AA16" s="120"/>
      <c r="AB16" s="110"/>
      <c r="AC16" s="121"/>
      <c r="AD16" s="120"/>
      <c r="AE16" s="110"/>
      <c r="AF16" s="121"/>
      <c r="AG16" s="120"/>
      <c r="AH16" s="110"/>
      <c r="AI16" s="121"/>
      <c r="AJ16" s="120"/>
      <c r="AK16" s="110"/>
      <c r="AL16" s="121"/>
      <c r="AM16" s="120"/>
      <c r="AN16" s="111"/>
      <c r="AO16" s="125"/>
      <c r="AP16" s="126"/>
      <c r="AQ16" s="111"/>
      <c r="AR16" s="125"/>
      <c r="AS16" s="120"/>
      <c r="AT16" s="110"/>
      <c r="AU16" s="121"/>
      <c r="AV16" s="120"/>
      <c r="AW16" s="110"/>
      <c r="AX16" s="121"/>
      <c r="AY16" s="120"/>
      <c r="AZ16" s="110"/>
      <c r="BA16" s="121"/>
      <c r="BB16" s="120"/>
      <c r="BC16" s="110"/>
      <c r="BD16" s="121"/>
      <c r="BE16" s="120"/>
      <c r="BF16" s="110"/>
      <c r="BG16" s="121"/>
      <c r="BH16" s="120"/>
      <c r="BI16" s="110"/>
      <c r="BJ16" s="121"/>
      <c r="BK16" s="120"/>
      <c r="BL16" s="110"/>
      <c r="BM16" s="121"/>
    </row>
    <row r="17" spans="1:65" ht="12.75" customHeight="1" x14ac:dyDescent="0.25">
      <c r="A17" s="112">
        <f t="shared" si="3"/>
        <v>20</v>
      </c>
      <c r="B17" s="46" t="s">
        <v>193</v>
      </c>
      <c r="C17" s="113" t="e">
        <f t="shared" si="4"/>
        <v>#DIV/0!</v>
      </c>
      <c r="D17" s="114">
        <f t="shared" si="1"/>
        <v>0</v>
      </c>
      <c r="E17" s="115">
        <f t="shared" si="2"/>
        <v>0</v>
      </c>
      <c r="F17" s="120"/>
      <c r="G17" s="110"/>
      <c r="H17" s="121"/>
      <c r="I17" s="120"/>
      <c r="J17" s="110"/>
      <c r="K17" s="121"/>
      <c r="L17" s="120"/>
      <c r="M17" s="110"/>
      <c r="N17" s="121"/>
      <c r="O17" s="120"/>
      <c r="P17" s="110"/>
      <c r="Q17" s="121"/>
      <c r="R17" s="120"/>
      <c r="S17" s="110"/>
      <c r="T17" s="121"/>
      <c r="U17" s="120"/>
      <c r="V17" s="110"/>
      <c r="W17" s="121"/>
      <c r="X17" s="120"/>
      <c r="Y17" s="110"/>
      <c r="Z17" s="121"/>
      <c r="AA17" s="120"/>
      <c r="AB17" s="110"/>
      <c r="AC17" s="121"/>
      <c r="AD17" s="120"/>
      <c r="AE17" s="110"/>
      <c r="AF17" s="121"/>
      <c r="AG17" s="120"/>
      <c r="AH17" s="110"/>
      <c r="AI17" s="121"/>
      <c r="AJ17" s="120"/>
      <c r="AK17" s="111"/>
      <c r="AL17" s="121"/>
      <c r="AM17" s="120"/>
      <c r="AN17" s="111"/>
      <c r="AO17" s="125"/>
      <c r="AP17" s="126"/>
      <c r="AQ17" s="111"/>
      <c r="AR17" s="125"/>
      <c r="AS17" s="120"/>
      <c r="AT17" s="110"/>
      <c r="AU17" s="121"/>
      <c r="AV17" s="120"/>
      <c r="AW17" s="110"/>
      <c r="AX17" s="121"/>
      <c r="AY17" s="120"/>
      <c r="AZ17" s="110"/>
      <c r="BA17" s="121"/>
      <c r="BB17" s="120"/>
      <c r="BC17" s="110"/>
      <c r="BD17" s="121"/>
      <c r="BE17" s="120"/>
      <c r="BF17" s="110"/>
      <c r="BG17" s="121"/>
      <c r="BH17" s="120"/>
      <c r="BI17" s="110"/>
      <c r="BJ17" s="121"/>
      <c r="BK17" s="120"/>
      <c r="BL17" s="110"/>
      <c r="BM17" s="121"/>
    </row>
    <row r="18" spans="1:65" ht="12.75" customHeight="1" x14ac:dyDescent="0.25">
      <c r="A18" s="112">
        <f t="shared" si="3"/>
        <v>20</v>
      </c>
      <c r="B18" s="46" t="s">
        <v>185</v>
      </c>
      <c r="C18" s="113" t="e">
        <f t="shared" si="4"/>
        <v>#DIV/0!</v>
      </c>
      <c r="D18" s="114">
        <f t="shared" si="1"/>
        <v>0</v>
      </c>
      <c r="E18" s="115">
        <f t="shared" si="2"/>
        <v>0</v>
      </c>
      <c r="F18" s="120"/>
      <c r="G18" s="110"/>
      <c r="H18" s="121"/>
      <c r="I18" s="120"/>
      <c r="J18" s="110"/>
      <c r="K18" s="121"/>
      <c r="L18" s="120"/>
      <c r="M18" s="111"/>
      <c r="N18" s="121"/>
      <c r="O18" s="120"/>
      <c r="P18" s="111"/>
      <c r="Q18" s="121"/>
      <c r="R18" s="120"/>
      <c r="S18" s="111"/>
      <c r="T18" s="121"/>
      <c r="U18" s="120"/>
      <c r="V18" s="111"/>
      <c r="W18" s="121"/>
      <c r="X18" s="120"/>
      <c r="Y18" s="111"/>
      <c r="Z18" s="121"/>
      <c r="AA18" s="120"/>
      <c r="AB18" s="111"/>
      <c r="AC18" s="121"/>
      <c r="AD18" s="120"/>
      <c r="AE18" s="111"/>
      <c r="AF18" s="121"/>
      <c r="AG18" s="120"/>
      <c r="AH18" s="111"/>
      <c r="AI18" s="121"/>
      <c r="AJ18" s="120"/>
      <c r="AK18" s="111"/>
      <c r="AL18" s="121"/>
      <c r="AM18" s="120"/>
      <c r="AN18" s="111"/>
      <c r="AO18" s="121"/>
      <c r="AP18" s="120"/>
      <c r="AQ18" s="111"/>
      <c r="AR18" s="125"/>
      <c r="AS18" s="126"/>
      <c r="AT18" s="110"/>
      <c r="AU18" s="121"/>
      <c r="AV18" s="120"/>
      <c r="AW18" s="110"/>
      <c r="AX18" s="121"/>
      <c r="AY18" s="120"/>
      <c r="AZ18" s="110"/>
      <c r="BA18" s="121"/>
      <c r="BB18" s="120"/>
      <c r="BC18" s="110"/>
      <c r="BD18" s="121"/>
      <c r="BE18" s="120"/>
      <c r="BF18" s="110"/>
      <c r="BG18" s="121"/>
      <c r="BH18" s="120"/>
      <c r="BI18" s="110"/>
      <c r="BJ18" s="121"/>
      <c r="BK18" s="120"/>
      <c r="BL18" s="110"/>
      <c r="BM18" s="121"/>
    </row>
    <row r="19" spans="1:65" ht="12.75" customHeight="1" x14ac:dyDescent="0.25">
      <c r="A19" s="112">
        <f t="shared" si="3"/>
        <v>20</v>
      </c>
      <c r="B19" s="46" t="s">
        <v>191</v>
      </c>
      <c r="C19" s="113" t="e">
        <f t="shared" si="4"/>
        <v>#DIV/0!</v>
      </c>
      <c r="D19" s="114">
        <f t="shared" si="1"/>
        <v>0</v>
      </c>
      <c r="E19" s="115">
        <f t="shared" si="2"/>
        <v>0</v>
      </c>
      <c r="F19" s="120"/>
      <c r="G19" s="110"/>
      <c r="H19" s="121"/>
      <c r="I19" s="120"/>
      <c r="J19" s="110"/>
      <c r="K19" s="121"/>
      <c r="L19" s="120"/>
      <c r="M19" s="111"/>
      <c r="N19" s="121"/>
      <c r="O19" s="120"/>
      <c r="P19" s="111"/>
      <c r="Q19" s="121"/>
      <c r="R19" s="120"/>
      <c r="S19" s="111"/>
      <c r="T19" s="121"/>
      <c r="U19" s="120"/>
      <c r="V19" s="111"/>
      <c r="W19" s="121"/>
      <c r="X19" s="120"/>
      <c r="Y19" s="111"/>
      <c r="Z19" s="121"/>
      <c r="AA19" s="120"/>
      <c r="AB19" s="111"/>
      <c r="AC19" s="121"/>
      <c r="AD19" s="120"/>
      <c r="AE19" s="111"/>
      <c r="AF19" s="121"/>
      <c r="AG19" s="120"/>
      <c r="AH19" s="111"/>
      <c r="AI19" s="121"/>
      <c r="AJ19" s="120"/>
      <c r="AK19" s="111"/>
      <c r="AL19" s="121"/>
      <c r="AM19" s="120"/>
      <c r="AN19" s="111"/>
      <c r="AO19" s="121"/>
      <c r="AP19" s="120"/>
      <c r="AQ19" s="110"/>
      <c r="AR19" s="121"/>
      <c r="AS19" s="120"/>
      <c r="AT19" s="110"/>
      <c r="AU19" s="121"/>
      <c r="AV19" s="120"/>
      <c r="AW19" s="110"/>
      <c r="AX19" s="121"/>
      <c r="AY19" s="120"/>
      <c r="AZ19" s="110"/>
      <c r="BA19" s="121"/>
      <c r="BB19" s="120"/>
      <c r="BC19" s="110"/>
      <c r="BD19" s="121"/>
      <c r="BE19" s="120"/>
      <c r="BF19" s="110"/>
      <c r="BG19" s="121"/>
      <c r="BH19" s="120"/>
      <c r="BI19" s="110"/>
      <c r="BJ19" s="121"/>
      <c r="BK19" s="120"/>
      <c r="BL19" s="110"/>
      <c r="BM19" s="121"/>
    </row>
    <row r="20" spans="1:65" ht="12.75" customHeight="1" x14ac:dyDescent="0.25">
      <c r="A20" s="112">
        <f t="shared" si="3"/>
        <v>20</v>
      </c>
      <c r="B20" s="46" t="s">
        <v>192</v>
      </c>
      <c r="C20" s="113" t="e">
        <f t="shared" si="4"/>
        <v>#DIV/0!</v>
      </c>
      <c r="D20" s="114">
        <f t="shared" si="1"/>
        <v>0</v>
      </c>
      <c r="E20" s="115">
        <f t="shared" si="2"/>
        <v>0</v>
      </c>
      <c r="F20" s="120"/>
      <c r="G20" s="110"/>
      <c r="H20" s="121"/>
      <c r="I20" s="120"/>
      <c r="J20" s="110"/>
      <c r="K20" s="121"/>
      <c r="L20" s="120"/>
      <c r="M20" s="110"/>
      <c r="N20" s="121"/>
      <c r="O20" s="120"/>
      <c r="P20" s="110"/>
      <c r="Q20" s="121"/>
      <c r="R20" s="120"/>
      <c r="S20" s="110"/>
      <c r="T20" s="121"/>
      <c r="U20" s="120"/>
      <c r="V20" s="110"/>
      <c r="W20" s="121"/>
      <c r="X20" s="120"/>
      <c r="Y20" s="110"/>
      <c r="Z20" s="121"/>
      <c r="AA20" s="120"/>
      <c r="AB20" s="110"/>
      <c r="AC20" s="121"/>
      <c r="AD20" s="120"/>
      <c r="AE20" s="110"/>
      <c r="AF20" s="121"/>
      <c r="AG20" s="120"/>
      <c r="AH20" s="110"/>
      <c r="AI20" s="121"/>
      <c r="AJ20" s="120"/>
      <c r="AK20" s="110"/>
      <c r="AL20" s="121"/>
      <c r="AM20" s="120"/>
      <c r="AN20" s="110"/>
      <c r="AO20" s="121"/>
      <c r="AP20" s="120"/>
      <c r="AQ20" s="110"/>
      <c r="AR20" s="121"/>
      <c r="AS20" s="120"/>
      <c r="AT20" s="110"/>
      <c r="AU20" s="121"/>
      <c r="AV20" s="120"/>
      <c r="AW20" s="110"/>
      <c r="AX20" s="121"/>
      <c r="AY20" s="120"/>
      <c r="AZ20" s="110"/>
      <c r="BA20" s="121"/>
      <c r="BB20" s="120"/>
      <c r="BC20" s="110"/>
      <c r="BD20" s="121"/>
      <c r="BE20" s="120"/>
      <c r="BF20" s="110"/>
      <c r="BG20" s="121"/>
      <c r="BH20" s="120"/>
      <c r="BI20" s="110"/>
      <c r="BJ20" s="121"/>
      <c r="BK20" s="120"/>
      <c r="BL20" s="110"/>
      <c r="BM20" s="121"/>
    </row>
    <row r="21" spans="1:65" ht="12.75" customHeight="1" x14ac:dyDescent="0.25">
      <c r="A21" s="112">
        <f t="shared" si="3"/>
        <v>20</v>
      </c>
      <c r="B21" s="46" t="s">
        <v>184</v>
      </c>
      <c r="C21" s="113" t="e">
        <f t="shared" si="4"/>
        <v>#DIV/0!</v>
      </c>
      <c r="D21" s="114">
        <f t="shared" si="1"/>
        <v>0</v>
      </c>
      <c r="E21" s="115">
        <f t="shared" si="2"/>
        <v>0</v>
      </c>
      <c r="F21" s="120"/>
      <c r="G21" s="110"/>
      <c r="H21" s="121"/>
      <c r="I21" s="120"/>
      <c r="J21" s="110"/>
      <c r="K21" s="121"/>
      <c r="L21" s="120"/>
      <c r="M21" s="110"/>
      <c r="N21" s="121"/>
      <c r="O21" s="120"/>
      <c r="P21" s="110"/>
      <c r="Q21" s="121"/>
      <c r="R21" s="120"/>
      <c r="S21" s="110"/>
      <c r="T21" s="121"/>
      <c r="U21" s="120"/>
      <c r="V21" s="110"/>
      <c r="W21" s="121"/>
      <c r="X21" s="120"/>
      <c r="Y21" s="110"/>
      <c r="Z21" s="121"/>
      <c r="AA21" s="120"/>
      <c r="AB21" s="110"/>
      <c r="AC21" s="121"/>
      <c r="AD21" s="120"/>
      <c r="AE21" s="110"/>
      <c r="AF21" s="121"/>
      <c r="AG21" s="120"/>
      <c r="AH21" s="110"/>
      <c r="AI21" s="121"/>
      <c r="AJ21" s="120"/>
      <c r="AK21" s="110"/>
      <c r="AL21" s="121"/>
      <c r="AM21" s="120"/>
      <c r="AN21" s="110"/>
      <c r="AO21" s="121"/>
      <c r="AP21" s="120"/>
      <c r="AQ21" s="110"/>
      <c r="AR21" s="121"/>
      <c r="AS21" s="120"/>
      <c r="AT21" s="110"/>
      <c r="AU21" s="121"/>
      <c r="AV21" s="120"/>
      <c r="AW21" s="110"/>
      <c r="AX21" s="121"/>
      <c r="AY21" s="120"/>
      <c r="AZ21" s="110"/>
      <c r="BA21" s="121"/>
      <c r="BB21" s="120"/>
      <c r="BC21" s="110"/>
      <c r="BD21" s="121"/>
      <c r="BE21" s="120"/>
      <c r="BF21" s="110"/>
      <c r="BG21" s="121"/>
      <c r="BH21" s="120"/>
      <c r="BI21" s="110"/>
      <c r="BJ21" s="121"/>
      <c r="BK21" s="120"/>
      <c r="BL21" s="110"/>
      <c r="BM21" s="121"/>
    </row>
    <row r="22" spans="1:65" ht="12.75" customHeight="1" x14ac:dyDescent="0.25">
      <c r="A22" s="112">
        <f t="shared" si="3"/>
        <v>20</v>
      </c>
      <c r="B22" s="46" t="s">
        <v>193</v>
      </c>
      <c r="C22" s="113" t="e">
        <f t="shared" si="4"/>
        <v>#DIV/0!</v>
      </c>
      <c r="D22" s="114">
        <f t="shared" si="1"/>
        <v>0</v>
      </c>
      <c r="E22" s="115">
        <f t="shared" si="2"/>
        <v>0</v>
      </c>
      <c r="F22" s="120"/>
      <c r="G22" s="110"/>
      <c r="H22" s="121"/>
      <c r="I22" s="120"/>
      <c r="J22" s="110"/>
      <c r="K22" s="121"/>
      <c r="L22" s="120"/>
      <c r="M22" s="110"/>
      <c r="N22" s="121"/>
      <c r="O22" s="120"/>
      <c r="P22" s="110"/>
      <c r="Q22" s="121"/>
      <c r="R22" s="120"/>
      <c r="S22" s="110"/>
      <c r="T22" s="121"/>
      <c r="U22" s="120"/>
      <c r="V22" s="110"/>
      <c r="W22" s="121"/>
      <c r="X22" s="120"/>
      <c r="Y22" s="110"/>
      <c r="Z22" s="121"/>
      <c r="AA22" s="120"/>
      <c r="AB22" s="110"/>
      <c r="AC22" s="121"/>
      <c r="AD22" s="120"/>
      <c r="AE22" s="110"/>
      <c r="AF22" s="121"/>
      <c r="AG22" s="120"/>
      <c r="AH22" s="110"/>
      <c r="AI22" s="121"/>
      <c r="AJ22" s="120"/>
      <c r="AK22" s="110"/>
      <c r="AL22" s="121"/>
      <c r="AM22" s="120"/>
      <c r="AN22" s="110"/>
      <c r="AO22" s="121"/>
      <c r="AP22" s="120"/>
      <c r="AQ22" s="110"/>
      <c r="AR22" s="121"/>
      <c r="AS22" s="120"/>
      <c r="AT22" s="110"/>
      <c r="AU22" s="121"/>
      <c r="AV22" s="120"/>
      <c r="AW22" s="110"/>
      <c r="AX22" s="121"/>
      <c r="AY22" s="120"/>
      <c r="AZ22" s="110"/>
      <c r="BA22" s="121"/>
      <c r="BB22" s="120"/>
      <c r="BC22" s="110"/>
      <c r="BD22" s="121"/>
      <c r="BE22" s="120"/>
      <c r="BF22" s="110"/>
      <c r="BG22" s="121"/>
      <c r="BH22" s="120"/>
      <c r="BI22" s="110"/>
      <c r="BJ22" s="121"/>
      <c r="BK22" s="120"/>
      <c r="BL22" s="110"/>
      <c r="BM22" s="121"/>
    </row>
    <row r="23" spans="1:65" ht="12.75" customHeight="1" thickBot="1" x14ac:dyDescent="0.3">
      <c r="A23" s="112">
        <f t="shared" si="3"/>
        <v>20</v>
      </c>
      <c r="B23" s="46" t="s">
        <v>185</v>
      </c>
      <c r="C23" s="113" t="e">
        <f t="shared" si="4"/>
        <v>#DIV/0!</v>
      </c>
      <c r="D23" s="114">
        <f t="shared" si="1"/>
        <v>0</v>
      </c>
      <c r="E23" s="115">
        <f t="shared" si="2"/>
        <v>0</v>
      </c>
      <c r="F23" s="122"/>
      <c r="G23" s="123"/>
      <c r="H23" s="124"/>
      <c r="I23" s="122"/>
      <c r="J23" s="123"/>
      <c r="K23" s="124"/>
      <c r="L23" s="122"/>
      <c r="M23" s="123"/>
      <c r="N23" s="124"/>
      <c r="O23" s="122"/>
      <c r="P23" s="123"/>
      <c r="Q23" s="124"/>
      <c r="R23" s="122"/>
      <c r="S23" s="123"/>
      <c r="T23" s="124"/>
      <c r="U23" s="122"/>
      <c r="V23" s="123"/>
      <c r="W23" s="124"/>
      <c r="X23" s="122"/>
      <c r="Y23" s="123"/>
      <c r="Z23" s="124"/>
      <c r="AA23" s="122"/>
      <c r="AB23" s="123"/>
      <c r="AC23" s="124"/>
      <c r="AD23" s="122"/>
      <c r="AE23" s="123"/>
      <c r="AF23" s="124"/>
      <c r="AG23" s="122"/>
      <c r="AH23" s="123"/>
      <c r="AI23" s="124"/>
      <c r="AJ23" s="122"/>
      <c r="AK23" s="123"/>
      <c r="AL23" s="124"/>
      <c r="AM23" s="122"/>
      <c r="AN23" s="123"/>
      <c r="AO23" s="124"/>
      <c r="AP23" s="122"/>
      <c r="AQ23" s="123"/>
      <c r="AR23" s="124"/>
      <c r="AS23" s="122"/>
      <c r="AT23" s="123"/>
      <c r="AU23" s="124"/>
      <c r="AV23" s="122"/>
      <c r="AW23" s="123"/>
      <c r="AX23" s="124"/>
      <c r="AY23" s="122"/>
      <c r="AZ23" s="123"/>
      <c r="BA23" s="124"/>
      <c r="BB23" s="122"/>
      <c r="BC23" s="123"/>
      <c r="BD23" s="124"/>
      <c r="BE23" s="122"/>
      <c r="BF23" s="123"/>
      <c r="BG23" s="124"/>
      <c r="BH23" s="122"/>
      <c r="BI23" s="123"/>
      <c r="BJ23" s="124"/>
      <c r="BK23" s="122"/>
      <c r="BL23" s="123"/>
      <c r="BM23" s="124"/>
    </row>
    <row r="24" spans="1:65" ht="12.75" customHeight="1" x14ac:dyDescent="0.25">
      <c r="A24" s="14"/>
      <c r="B24" s="14"/>
      <c r="D24" s="34"/>
      <c r="E24" s="14"/>
      <c r="F24" s="14"/>
      <c r="AX24" s="5"/>
    </row>
    <row r="25" spans="1:65" ht="12.5" x14ac:dyDescent="0.25">
      <c r="A25" s="14"/>
      <c r="B25" s="14"/>
      <c r="C25" s="172"/>
      <c r="D25" s="173"/>
      <c r="E25" s="173"/>
      <c r="F25" s="173"/>
    </row>
    <row r="26" spans="1:65" ht="12.75" customHeight="1" x14ac:dyDescent="0.25">
      <c r="A26" s="14"/>
      <c r="B26" s="14"/>
      <c r="C26" s="174"/>
      <c r="D26" s="173"/>
      <c r="E26" s="173"/>
      <c r="F26" s="173"/>
    </row>
    <row r="27" spans="1:65" ht="12.75" customHeight="1" x14ac:dyDescent="0.25">
      <c r="A27" s="14"/>
      <c r="B27" s="14"/>
      <c r="D27" s="34"/>
    </row>
    <row r="28" spans="1:65" ht="12.75" customHeight="1" x14ac:dyDescent="0.25">
      <c r="A28" s="14"/>
      <c r="B28" s="14"/>
      <c r="D28" s="34"/>
    </row>
    <row r="29" spans="1:65" ht="12.75" customHeight="1" x14ac:dyDescent="0.25">
      <c r="A29" s="14"/>
      <c r="B29" s="14"/>
      <c r="D29" s="34"/>
    </row>
    <row r="30" spans="1:65" ht="12.75" customHeight="1" x14ac:dyDescent="0.25">
      <c r="A30" s="14"/>
      <c r="B30" s="14"/>
      <c r="D30" s="34"/>
    </row>
    <row r="31" spans="1:65" ht="12.75" customHeight="1" x14ac:dyDescent="0.25">
      <c r="A31" s="14"/>
      <c r="B31" s="14"/>
      <c r="D31" s="34"/>
    </row>
    <row r="32" spans="1:65" ht="12.75" customHeight="1" x14ac:dyDescent="0.25">
      <c r="A32" s="14"/>
      <c r="B32" s="14"/>
      <c r="D32" s="34"/>
    </row>
    <row r="33" spans="1:4" ht="12.75" customHeight="1" x14ac:dyDescent="0.25">
      <c r="A33" s="14"/>
      <c r="B33" s="14"/>
      <c r="D33" s="34"/>
    </row>
    <row r="34" spans="1:4" ht="12.75" customHeight="1" x14ac:dyDescent="0.25">
      <c r="A34" s="14"/>
      <c r="B34" s="14"/>
      <c r="D34" s="34"/>
    </row>
    <row r="35" spans="1:4" ht="12.75" customHeight="1" x14ac:dyDescent="0.25">
      <c r="A35" s="14"/>
      <c r="B35" s="14"/>
      <c r="D35" s="34"/>
    </row>
    <row r="36" spans="1:4" ht="12.75" customHeight="1" x14ac:dyDescent="0.25">
      <c r="A36" s="14"/>
      <c r="B36" s="14"/>
      <c r="D36" s="34"/>
    </row>
    <row r="37" spans="1:4" ht="12.75" customHeight="1" x14ac:dyDescent="0.25">
      <c r="A37" s="14"/>
      <c r="B37" s="14"/>
      <c r="D37" s="34"/>
    </row>
    <row r="38" spans="1:4" ht="12.75" customHeight="1" x14ac:dyDescent="0.25">
      <c r="A38" s="14"/>
      <c r="B38" s="14"/>
      <c r="D38" s="34"/>
    </row>
    <row r="39" spans="1:4" ht="12.75" customHeight="1" x14ac:dyDescent="0.25">
      <c r="A39" s="14"/>
      <c r="B39" s="14"/>
      <c r="D39" s="34"/>
    </row>
    <row r="40" spans="1:4" ht="12.75" customHeight="1" x14ac:dyDescent="0.25">
      <c r="A40" s="14"/>
      <c r="B40" s="14"/>
      <c r="D40" s="34"/>
    </row>
    <row r="41" spans="1:4" ht="12.75" customHeight="1" x14ac:dyDescent="0.25">
      <c r="A41" s="14"/>
      <c r="B41" s="14"/>
      <c r="D41" s="34"/>
    </row>
    <row r="42" spans="1:4" ht="12.75" customHeight="1" x14ac:dyDescent="0.25">
      <c r="A42" s="14"/>
      <c r="B42" s="14"/>
      <c r="D42" s="34"/>
    </row>
    <row r="43" spans="1:4" ht="12.75" customHeight="1" x14ac:dyDescent="0.25">
      <c r="A43" s="14"/>
      <c r="B43" s="14"/>
      <c r="D43" s="34"/>
    </row>
    <row r="44" spans="1:4" ht="12.75" customHeight="1" x14ac:dyDescent="0.25">
      <c r="A44" s="14"/>
      <c r="B44" s="14"/>
      <c r="D44" s="34"/>
    </row>
    <row r="45" spans="1:4" ht="12.75" customHeight="1" x14ac:dyDescent="0.25">
      <c r="A45" s="14"/>
      <c r="B45" s="14"/>
      <c r="D45" s="34"/>
    </row>
    <row r="46" spans="1:4" ht="12.75" customHeight="1" x14ac:dyDescent="0.25">
      <c r="A46" s="14"/>
      <c r="B46" s="14"/>
      <c r="D46" s="34"/>
    </row>
    <row r="47" spans="1:4" ht="12.75" customHeight="1" x14ac:dyDescent="0.25">
      <c r="A47" s="14"/>
      <c r="B47" s="14"/>
      <c r="D47" s="34"/>
    </row>
    <row r="48" spans="1:4" ht="12.75" customHeight="1" x14ac:dyDescent="0.25">
      <c r="A48" s="14"/>
      <c r="B48" s="14"/>
      <c r="D48" s="34"/>
    </row>
    <row r="49" spans="1:4" ht="12.75" customHeight="1" x14ac:dyDescent="0.25">
      <c r="A49" s="14"/>
      <c r="B49" s="14"/>
      <c r="D49" s="34"/>
    </row>
    <row r="50" spans="1:4" ht="12.75" customHeight="1" x14ac:dyDescent="0.25">
      <c r="A50" s="14"/>
      <c r="B50" s="14"/>
      <c r="D50" s="34"/>
    </row>
    <row r="51" spans="1:4" ht="12.75" customHeight="1" x14ac:dyDescent="0.25">
      <c r="A51" s="14"/>
      <c r="B51" s="14"/>
      <c r="D51" s="34"/>
    </row>
    <row r="52" spans="1:4" ht="12.75" customHeight="1" x14ac:dyDescent="0.25">
      <c r="A52" s="14"/>
      <c r="B52" s="14"/>
      <c r="D52" s="34"/>
    </row>
    <row r="53" spans="1:4" ht="12.75" customHeight="1" x14ac:dyDescent="0.25">
      <c r="A53" s="14"/>
      <c r="B53" s="14"/>
      <c r="D53" s="34"/>
    </row>
    <row r="54" spans="1:4" ht="12.75" customHeight="1" x14ac:dyDescent="0.25">
      <c r="A54" s="14"/>
      <c r="B54" s="14"/>
      <c r="D54" s="34"/>
    </row>
    <row r="55" spans="1:4" ht="12.75" customHeight="1" x14ac:dyDescent="0.25">
      <c r="A55" s="14"/>
      <c r="B55" s="14"/>
      <c r="D55" s="34"/>
    </row>
    <row r="56" spans="1:4" ht="12.75" customHeight="1" x14ac:dyDescent="0.25">
      <c r="A56" s="14"/>
      <c r="B56" s="14"/>
      <c r="D56" s="34"/>
    </row>
    <row r="57" spans="1:4" ht="12.75" customHeight="1" x14ac:dyDescent="0.25">
      <c r="A57" s="14"/>
      <c r="B57" s="14"/>
      <c r="D57" s="34"/>
    </row>
    <row r="58" spans="1:4" ht="12.75" customHeight="1" x14ac:dyDescent="0.25">
      <c r="A58" s="14"/>
      <c r="B58" s="14"/>
      <c r="D58" s="34"/>
    </row>
    <row r="59" spans="1:4" ht="12.75" customHeight="1" x14ac:dyDescent="0.25">
      <c r="A59" s="14"/>
      <c r="B59" s="14"/>
      <c r="D59" s="34"/>
    </row>
    <row r="60" spans="1:4" ht="12.75" customHeight="1" x14ac:dyDescent="0.25">
      <c r="A60" s="14"/>
      <c r="B60" s="14"/>
      <c r="D60" s="34"/>
    </row>
    <row r="61" spans="1:4" ht="12.75" customHeight="1" x14ac:dyDescent="0.25">
      <c r="A61" s="14"/>
      <c r="B61" s="14"/>
      <c r="D61" s="34"/>
    </row>
    <row r="62" spans="1:4" ht="12.75" customHeight="1" x14ac:dyDescent="0.25">
      <c r="A62" s="14"/>
      <c r="B62" s="14"/>
      <c r="D62" s="34"/>
    </row>
    <row r="63" spans="1:4" ht="12.75" customHeight="1" x14ac:dyDescent="0.25">
      <c r="A63" s="14"/>
      <c r="B63" s="14"/>
      <c r="D63" s="34"/>
    </row>
    <row r="64" spans="1:4" ht="12.75" customHeight="1" x14ac:dyDescent="0.25">
      <c r="A64" s="14"/>
      <c r="B64" s="14"/>
      <c r="D64" s="34"/>
    </row>
    <row r="65" spans="1:4" ht="12.75" customHeight="1" x14ac:dyDescent="0.25">
      <c r="A65" s="14"/>
      <c r="B65" s="14"/>
      <c r="D65" s="34"/>
    </row>
    <row r="66" spans="1:4" ht="12.75" customHeight="1" x14ac:dyDescent="0.25">
      <c r="A66" s="14"/>
      <c r="B66" s="14"/>
      <c r="D66" s="34"/>
    </row>
    <row r="67" spans="1:4" ht="12.75" customHeight="1" x14ac:dyDescent="0.25">
      <c r="A67" s="14"/>
      <c r="B67" s="14"/>
      <c r="D67" s="34"/>
    </row>
    <row r="68" spans="1:4" ht="12.75" customHeight="1" x14ac:dyDescent="0.25">
      <c r="A68" s="14"/>
      <c r="B68" s="14"/>
      <c r="D68" s="34"/>
    </row>
    <row r="69" spans="1:4" ht="12.75" customHeight="1" x14ac:dyDescent="0.25">
      <c r="A69" s="14"/>
      <c r="B69" s="14"/>
      <c r="D69" s="34"/>
    </row>
    <row r="70" spans="1:4" ht="12.75" customHeight="1" x14ac:dyDescent="0.25">
      <c r="A70" s="14"/>
      <c r="B70" s="14"/>
      <c r="D70" s="34"/>
    </row>
    <row r="71" spans="1:4" ht="12.75" customHeight="1" x14ac:dyDescent="0.25">
      <c r="A71" s="14"/>
      <c r="B71" s="14"/>
      <c r="D71" s="34"/>
    </row>
    <row r="72" spans="1:4" ht="12.75" customHeight="1" x14ac:dyDescent="0.25">
      <c r="A72" s="14"/>
      <c r="B72" s="14"/>
      <c r="D72" s="34"/>
    </row>
    <row r="73" spans="1:4" ht="12.75" customHeight="1" x14ac:dyDescent="0.25">
      <c r="A73" s="14"/>
      <c r="B73" s="14"/>
      <c r="D73" s="34"/>
    </row>
    <row r="74" spans="1:4" ht="12.75" customHeight="1" x14ac:dyDescent="0.25">
      <c r="A74" s="14"/>
      <c r="B74" s="14"/>
      <c r="D74" s="34"/>
    </row>
    <row r="75" spans="1:4" ht="12.75" customHeight="1" x14ac:dyDescent="0.25">
      <c r="A75" s="14"/>
      <c r="B75" s="14"/>
      <c r="D75" s="34"/>
    </row>
    <row r="76" spans="1:4" ht="12.75" customHeight="1" x14ac:dyDescent="0.25">
      <c r="A76" s="14"/>
      <c r="B76" s="14"/>
      <c r="D76" s="34"/>
    </row>
    <row r="77" spans="1:4" ht="12.75" customHeight="1" x14ac:dyDescent="0.25">
      <c r="A77" s="14"/>
      <c r="B77" s="14"/>
      <c r="D77" s="34"/>
    </row>
    <row r="78" spans="1:4" ht="12.75" customHeight="1" x14ac:dyDescent="0.25">
      <c r="A78" s="14"/>
      <c r="B78" s="14"/>
      <c r="D78" s="34"/>
    </row>
    <row r="79" spans="1:4" ht="12.75" customHeight="1" x14ac:dyDescent="0.25">
      <c r="A79" s="14"/>
      <c r="B79" s="14"/>
      <c r="D79" s="34"/>
    </row>
    <row r="80" spans="1:4" ht="12.75" customHeight="1" x14ac:dyDescent="0.25">
      <c r="A80" s="14"/>
      <c r="B80" s="14"/>
      <c r="D80" s="34"/>
    </row>
    <row r="81" spans="1:4" ht="12.75" customHeight="1" x14ac:dyDescent="0.25">
      <c r="A81" s="14"/>
      <c r="B81" s="14"/>
      <c r="D81" s="34"/>
    </row>
    <row r="82" spans="1:4" ht="12.75" customHeight="1" x14ac:dyDescent="0.25">
      <c r="A82" s="14"/>
      <c r="B82" s="14"/>
      <c r="D82" s="34"/>
    </row>
    <row r="83" spans="1:4" ht="12.75" customHeight="1" x14ac:dyDescent="0.25">
      <c r="A83" s="14"/>
      <c r="B83" s="14"/>
      <c r="D83" s="34"/>
    </row>
    <row r="84" spans="1:4" ht="12.75" customHeight="1" x14ac:dyDescent="0.25">
      <c r="A84" s="14"/>
      <c r="B84" s="14"/>
      <c r="D84" s="34"/>
    </row>
    <row r="85" spans="1:4" ht="12.75" customHeight="1" x14ac:dyDescent="0.25">
      <c r="A85" s="14"/>
      <c r="B85" s="14"/>
      <c r="D85" s="34"/>
    </row>
    <row r="86" spans="1:4" ht="12.75" customHeight="1" x14ac:dyDescent="0.25">
      <c r="A86" s="14"/>
      <c r="B86" s="14"/>
      <c r="D86" s="34"/>
    </row>
    <row r="87" spans="1:4" ht="12.75" customHeight="1" x14ac:dyDescent="0.25">
      <c r="A87" s="14"/>
      <c r="B87" s="14"/>
      <c r="D87" s="34"/>
    </row>
    <row r="88" spans="1:4" ht="12.75" customHeight="1" x14ac:dyDescent="0.25">
      <c r="A88" s="14"/>
      <c r="B88" s="14"/>
      <c r="D88" s="34"/>
    </row>
    <row r="89" spans="1:4" ht="12.75" customHeight="1" x14ac:dyDescent="0.25">
      <c r="A89" s="14"/>
      <c r="B89" s="14"/>
      <c r="D89" s="34"/>
    </row>
    <row r="90" spans="1:4" ht="12.75" customHeight="1" x14ac:dyDescent="0.25">
      <c r="A90" s="14"/>
      <c r="B90" s="14"/>
      <c r="D90" s="34"/>
    </row>
    <row r="91" spans="1:4" ht="12.75" customHeight="1" x14ac:dyDescent="0.25">
      <c r="A91" s="14"/>
      <c r="B91" s="14"/>
      <c r="D91" s="34"/>
    </row>
    <row r="92" spans="1:4" ht="12.75" customHeight="1" x14ac:dyDescent="0.25">
      <c r="A92" s="14"/>
      <c r="B92" s="14"/>
      <c r="D92" s="34"/>
    </row>
    <row r="93" spans="1:4" ht="12.75" customHeight="1" x14ac:dyDescent="0.25">
      <c r="A93" s="14"/>
      <c r="B93" s="14"/>
      <c r="D93" s="34"/>
    </row>
    <row r="94" spans="1:4" ht="12.75" customHeight="1" x14ac:dyDescent="0.25">
      <c r="A94" s="14"/>
      <c r="B94" s="14"/>
      <c r="D94" s="34"/>
    </row>
    <row r="95" spans="1:4" ht="12.75" customHeight="1" x14ac:dyDescent="0.25">
      <c r="A95" s="14"/>
      <c r="B95" s="14"/>
      <c r="D95" s="34"/>
    </row>
    <row r="96" spans="1:4" ht="12.75" customHeight="1" x14ac:dyDescent="0.25">
      <c r="A96" s="14"/>
      <c r="B96" s="14"/>
      <c r="D96" s="34"/>
    </row>
    <row r="97" spans="1:4" ht="12.75" customHeight="1" x14ac:dyDescent="0.25">
      <c r="A97" s="14"/>
      <c r="B97" s="14"/>
      <c r="D97" s="34"/>
    </row>
    <row r="98" spans="1:4" ht="12.75" customHeight="1" x14ac:dyDescent="0.25">
      <c r="A98" s="14"/>
      <c r="B98" s="14"/>
      <c r="D98" s="34"/>
    </row>
    <row r="99" spans="1:4" ht="12.75" customHeight="1" x14ac:dyDescent="0.25">
      <c r="A99" s="14"/>
      <c r="B99" s="14"/>
      <c r="D99" s="34"/>
    </row>
    <row r="100" spans="1:4" ht="12.75" customHeight="1" x14ac:dyDescent="0.25">
      <c r="A100" s="14"/>
      <c r="B100" s="14"/>
      <c r="D100" s="34"/>
    </row>
    <row r="101" spans="1:4" ht="12.75" customHeight="1" x14ac:dyDescent="0.25">
      <c r="A101" s="14"/>
      <c r="B101" s="14"/>
      <c r="D101" s="34"/>
    </row>
    <row r="102" spans="1:4" ht="12.75" customHeight="1" x14ac:dyDescent="0.25">
      <c r="A102" s="14"/>
      <c r="B102" s="14"/>
      <c r="D102" s="34"/>
    </row>
    <row r="103" spans="1:4" ht="12.75" customHeight="1" x14ac:dyDescent="0.25">
      <c r="A103" s="14"/>
      <c r="B103" s="14"/>
      <c r="D103" s="34"/>
    </row>
    <row r="104" spans="1:4" ht="12.75" customHeight="1" x14ac:dyDescent="0.25">
      <c r="A104" s="14"/>
      <c r="B104" s="14"/>
      <c r="D104" s="34"/>
    </row>
    <row r="105" spans="1:4" ht="12.75" customHeight="1" x14ac:dyDescent="0.25">
      <c r="A105" s="14"/>
      <c r="B105" s="14"/>
      <c r="D105" s="34"/>
    </row>
    <row r="106" spans="1:4" ht="12.75" customHeight="1" x14ac:dyDescent="0.25">
      <c r="A106" s="14"/>
      <c r="B106" s="14"/>
      <c r="D106" s="34"/>
    </row>
    <row r="107" spans="1:4" ht="12.75" customHeight="1" x14ac:dyDescent="0.25">
      <c r="A107" s="14"/>
      <c r="B107" s="14"/>
      <c r="D107" s="34"/>
    </row>
    <row r="108" spans="1:4" ht="12.75" customHeight="1" x14ac:dyDescent="0.25">
      <c r="A108" s="14"/>
      <c r="B108" s="14"/>
      <c r="D108" s="34"/>
    </row>
    <row r="109" spans="1:4" ht="12.75" customHeight="1" x14ac:dyDescent="0.25">
      <c r="A109" s="14"/>
      <c r="B109" s="14"/>
      <c r="D109" s="34"/>
    </row>
    <row r="110" spans="1:4" ht="12.75" customHeight="1" x14ac:dyDescent="0.25">
      <c r="A110" s="14"/>
      <c r="B110" s="14"/>
      <c r="D110" s="34"/>
    </row>
    <row r="111" spans="1:4" ht="12.75" customHeight="1" x14ac:dyDescent="0.25">
      <c r="A111" s="14"/>
      <c r="B111" s="14"/>
      <c r="D111" s="34"/>
    </row>
    <row r="112" spans="1:4" ht="12.75" customHeight="1" x14ac:dyDescent="0.25">
      <c r="A112" s="14"/>
      <c r="B112" s="14"/>
      <c r="D112" s="34"/>
    </row>
    <row r="113" spans="1:4" ht="12.75" customHeight="1" x14ac:dyDescent="0.25">
      <c r="A113" s="14"/>
      <c r="B113" s="14"/>
      <c r="D113" s="34"/>
    </row>
    <row r="114" spans="1:4" ht="12.75" customHeight="1" x14ac:dyDescent="0.25">
      <c r="A114" s="14"/>
      <c r="B114" s="14"/>
      <c r="D114" s="34"/>
    </row>
    <row r="115" spans="1:4" ht="12.75" customHeight="1" x14ac:dyDescent="0.25">
      <c r="A115" s="14"/>
      <c r="B115" s="14"/>
      <c r="D115" s="34"/>
    </row>
    <row r="116" spans="1:4" ht="12.75" customHeight="1" x14ac:dyDescent="0.25">
      <c r="A116" s="14"/>
      <c r="B116" s="14"/>
      <c r="D116" s="34"/>
    </row>
    <row r="117" spans="1:4" ht="12.75" customHeight="1" x14ac:dyDescent="0.25">
      <c r="A117" s="14"/>
      <c r="B117" s="14"/>
      <c r="D117" s="34"/>
    </row>
    <row r="118" spans="1:4" ht="12.75" customHeight="1" x14ac:dyDescent="0.25">
      <c r="A118" s="14"/>
      <c r="B118" s="14"/>
      <c r="D118" s="34"/>
    </row>
    <row r="119" spans="1:4" ht="12.75" customHeight="1" x14ac:dyDescent="0.25">
      <c r="A119" s="14"/>
      <c r="B119" s="14"/>
      <c r="D119" s="34"/>
    </row>
    <row r="120" spans="1:4" ht="12.75" customHeight="1" x14ac:dyDescent="0.25">
      <c r="A120" s="14"/>
      <c r="B120" s="14"/>
      <c r="D120" s="34"/>
    </row>
    <row r="121" spans="1:4" ht="12.75" customHeight="1" x14ac:dyDescent="0.25">
      <c r="A121" s="14"/>
      <c r="B121" s="14"/>
      <c r="D121" s="34"/>
    </row>
    <row r="122" spans="1:4" ht="12.75" customHeight="1" x14ac:dyDescent="0.25">
      <c r="A122" s="14"/>
      <c r="B122" s="14"/>
      <c r="D122" s="34"/>
    </row>
    <row r="123" spans="1:4" ht="12.75" customHeight="1" x14ac:dyDescent="0.25">
      <c r="A123" s="14"/>
      <c r="B123" s="14"/>
      <c r="D123" s="34"/>
    </row>
    <row r="124" spans="1:4" ht="12.75" customHeight="1" x14ac:dyDescent="0.25">
      <c r="A124" s="14"/>
      <c r="B124" s="14"/>
      <c r="D124" s="34"/>
    </row>
    <row r="125" spans="1:4" ht="12.75" customHeight="1" x14ac:dyDescent="0.25">
      <c r="A125" s="14"/>
      <c r="B125" s="14"/>
      <c r="D125" s="34"/>
    </row>
    <row r="126" spans="1:4" ht="12.75" customHeight="1" x14ac:dyDescent="0.25">
      <c r="A126" s="14"/>
      <c r="B126" s="14"/>
      <c r="D126" s="34"/>
    </row>
    <row r="127" spans="1:4" ht="12.75" customHeight="1" x14ac:dyDescent="0.25">
      <c r="A127" s="14"/>
      <c r="B127" s="14"/>
      <c r="D127" s="34"/>
    </row>
    <row r="128" spans="1:4" ht="12.75" customHeight="1" x14ac:dyDescent="0.25">
      <c r="A128" s="14"/>
      <c r="B128" s="14"/>
      <c r="D128" s="34"/>
    </row>
    <row r="129" spans="1:4" ht="12.75" customHeight="1" x14ac:dyDescent="0.25">
      <c r="A129" s="14"/>
      <c r="B129" s="14"/>
      <c r="D129" s="34"/>
    </row>
    <row r="130" spans="1:4" ht="12.75" customHeight="1" x14ac:dyDescent="0.25">
      <c r="A130" s="14"/>
      <c r="B130" s="14"/>
      <c r="D130" s="34"/>
    </row>
    <row r="131" spans="1:4" ht="12.75" customHeight="1" x14ac:dyDescent="0.25">
      <c r="A131" s="14"/>
      <c r="B131" s="14"/>
      <c r="D131" s="34"/>
    </row>
    <row r="132" spans="1:4" ht="12.75" customHeight="1" x14ac:dyDescent="0.25">
      <c r="A132" s="14"/>
      <c r="B132" s="14"/>
      <c r="D132" s="34"/>
    </row>
    <row r="133" spans="1:4" ht="12.75" customHeight="1" x14ac:dyDescent="0.25">
      <c r="A133" s="14"/>
      <c r="B133" s="14"/>
      <c r="D133" s="34"/>
    </row>
    <row r="134" spans="1:4" ht="12.75" customHeight="1" x14ac:dyDescent="0.25">
      <c r="A134" s="14"/>
      <c r="B134" s="14"/>
      <c r="D134" s="34"/>
    </row>
    <row r="135" spans="1:4" ht="12.75" customHeight="1" x14ac:dyDescent="0.25">
      <c r="A135" s="14"/>
      <c r="B135" s="14"/>
      <c r="D135" s="34"/>
    </row>
    <row r="136" spans="1:4" ht="12.75" customHeight="1" x14ac:dyDescent="0.25">
      <c r="A136" s="14"/>
      <c r="B136" s="14"/>
      <c r="D136" s="34"/>
    </row>
    <row r="137" spans="1:4" ht="12.75" customHeight="1" x14ac:dyDescent="0.25">
      <c r="A137" s="14"/>
      <c r="B137" s="14"/>
      <c r="D137" s="34"/>
    </row>
    <row r="138" spans="1:4" ht="12.75" customHeight="1" x14ac:dyDescent="0.25">
      <c r="A138" s="14"/>
      <c r="B138" s="14"/>
      <c r="D138" s="34"/>
    </row>
    <row r="139" spans="1:4" ht="12.75" customHeight="1" x14ac:dyDescent="0.25">
      <c r="A139" s="14"/>
      <c r="B139" s="14"/>
      <c r="D139" s="34"/>
    </row>
    <row r="140" spans="1:4" ht="12.75" customHeight="1" x14ac:dyDescent="0.25">
      <c r="A140" s="14"/>
      <c r="B140" s="14"/>
      <c r="D140" s="34"/>
    </row>
    <row r="141" spans="1:4" ht="12.75" customHeight="1" x14ac:dyDescent="0.25">
      <c r="A141" s="14"/>
      <c r="B141" s="14"/>
      <c r="D141" s="34"/>
    </row>
    <row r="142" spans="1:4" ht="12.75" customHeight="1" x14ac:dyDescent="0.25">
      <c r="A142" s="14"/>
      <c r="B142" s="14"/>
      <c r="D142" s="34"/>
    </row>
    <row r="143" spans="1:4" ht="12.75" customHeight="1" x14ac:dyDescent="0.25">
      <c r="A143" s="14"/>
      <c r="B143" s="14"/>
      <c r="D143" s="34"/>
    </row>
    <row r="144" spans="1:4" ht="12.75" customHeight="1" x14ac:dyDescent="0.25">
      <c r="A144" s="14"/>
      <c r="B144" s="14"/>
      <c r="D144" s="34"/>
    </row>
    <row r="145" spans="1:4" ht="12.75" customHeight="1" x14ac:dyDescent="0.25">
      <c r="A145" s="14"/>
      <c r="B145" s="14"/>
      <c r="D145" s="34"/>
    </row>
    <row r="146" spans="1:4" ht="12.75" customHeight="1" x14ac:dyDescent="0.25">
      <c r="A146" s="14"/>
      <c r="B146" s="14"/>
      <c r="D146" s="34"/>
    </row>
    <row r="147" spans="1:4" ht="12.75" customHeight="1" x14ac:dyDescent="0.25">
      <c r="A147" s="14"/>
      <c r="B147" s="14"/>
      <c r="D147" s="34"/>
    </row>
    <row r="148" spans="1:4" ht="12.75" customHeight="1" x14ac:dyDescent="0.25">
      <c r="A148" s="14"/>
      <c r="B148" s="14"/>
      <c r="D148" s="34"/>
    </row>
    <row r="149" spans="1:4" ht="12.75" customHeight="1" x14ac:dyDescent="0.25">
      <c r="A149" s="14"/>
      <c r="B149" s="14"/>
      <c r="D149" s="34"/>
    </row>
    <row r="150" spans="1:4" ht="12.75" customHeight="1" x14ac:dyDescent="0.25">
      <c r="A150" s="14"/>
      <c r="B150" s="14"/>
      <c r="D150" s="34"/>
    </row>
    <row r="151" spans="1:4" ht="12.75" customHeight="1" x14ac:dyDescent="0.25">
      <c r="A151" s="14"/>
      <c r="B151" s="14"/>
      <c r="D151" s="34"/>
    </row>
    <row r="152" spans="1:4" ht="12.75" customHeight="1" x14ac:dyDescent="0.25">
      <c r="A152" s="14"/>
      <c r="B152" s="14"/>
      <c r="D152" s="34"/>
    </row>
    <row r="153" spans="1:4" ht="12.75" customHeight="1" x14ac:dyDescent="0.25">
      <c r="A153" s="14"/>
      <c r="B153" s="14"/>
      <c r="D153" s="34"/>
    </row>
    <row r="154" spans="1:4" ht="12.75" customHeight="1" x14ac:dyDescent="0.25">
      <c r="A154" s="14"/>
      <c r="B154" s="14"/>
      <c r="D154" s="34"/>
    </row>
    <row r="155" spans="1:4" ht="12.75" customHeight="1" x14ac:dyDescent="0.25">
      <c r="A155" s="14"/>
      <c r="B155" s="14"/>
      <c r="D155" s="34"/>
    </row>
    <row r="156" spans="1:4" ht="12.75" customHeight="1" x14ac:dyDescent="0.25">
      <c r="A156" s="14"/>
      <c r="B156" s="14"/>
      <c r="D156" s="34"/>
    </row>
    <row r="157" spans="1:4" ht="12.75" customHeight="1" x14ac:dyDescent="0.25">
      <c r="A157" s="14"/>
      <c r="B157" s="14"/>
      <c r="D157" s="34"/>
    </row>
    <row r="158" spans="1:4" ht="12.75" customHeight="1" x14ac:dyDescent="0.25">
      <c r="A158" s="14"/>
      <c r="B158" s="14"/>
      <c r="D158" s="34"/>
    </row>
    <row r="159" spans="1:4" ht="12.75" customHeight="1" x14ac:dyDescent="0.25">
      <c r="A159" s="14"/>
      <c r="B159" s="14"/>
      <c r="D159" s="34"/>
    </row>
    <row r="160" spans="1:4" ht="12.75" customHeight="1" x14ac:dyDescent="0.25">
      <c r="A160" s="14"/>
      <c r="B160" s="14"/>
      <c r="D160" s="34"/>
    </row>
    <row r="161" spans="1:4" ht="12.75" customHeight="1" x14ac:dyDescent="0.25">
      <c r="A161" s="14"/>
      <c r="B161" s="14"/>
      <c r="D161" s="34"/>
    </row>
    <row r="162" spans="1:4" ht="12.75" customHeight="1" x14ac:dyDescent="0.25">
      <c r="A162" s="14"/>
      <c r="B162" s="14"/>
      <c r="D162" s="34"/>
    </row>
    <row r="163" spans="1:4" ht="12.75" customHeight="1" x14ac:dyDescent="0.25">
      <c r="A163" s="14"/>
      <c r="B163" s="14"/>
      <c r="D163" s="34"/>
    </row>
    <row r="164" spans="1:4" ht="12.75" customHeight="1" x14ac:dyDescent="0.25">
      <c r="A164" s="14"/>
      <c r="B164" s="14"/>
      <c r="D164" s="34"/>
    </row>
    <row r="165" spans="1:4" ht="12.75" customHeight="1" x14ac:dyDescent="0.25">
      <c r="A165" s="14"/>
      <c r="B165" s="14"/>
      <c r="D165" s="34"/>
    </row>
    <row r="166" spans="1:4" ht="12.75" customHeight="1" x14ac:dyDescent="0.25">
      <c r="A166" s="14"/>
      <c r="B166" s="14"/>
      <c r="D166" s="34"/>
    </row>
    <row r="167" spans="1:4" ht="12.75" customHeight="1" x14ac:dyDescent="0.25">
      <c r="A167" s="14"/>
      <c r="B167" s="14"/>
      <c r="D167" s="34"/>
    </row>
    <row r="168" spans="1:4" ht="12.75" customHeight="1" x14ac:dyDescent="0.25">
      <c r="A168" s="14"/>
      <c r="B168" s="14"/>
      <c r="D168" s="34"/>
    </row>
    <row r="169" spans="1:4" ht="12.75" customHeight="1" x14ac:dyDescent="0.25">
      <c r="A169" s="14"/>
      <c r="B169" s="14"/>
      <c r="D169" s="34"/>
    </row>
    <row r="170" spans="1:4" ht="12.75" customHeight="1" x14ac:dyDescent="0.25">
      <c r="A170" s="14"/>
      <c r="B170" s="14"/>
      <c r="D170" s="34"/>
    </row>
    <row r="171" spans="1:4" ht="12.75" customHeight="1" x14ac:dyDescent="0.25">
      <c r="A171" s="14"/>
      <c r="B171" s="14"/>
      <c r="D171" s="34"/>
    </row>
    <row r="172" spans="1:4" ht="12.75" customHeight="1" x14ac:dyDescent="0.25">
      <c r="A172" s="14"/>
      <c r="B172" s="14"/>
      <c r="D172" s="34"/>
    </row>
    <row r="173" spans="1:4" ht="12.75" customHeight="1" x14ac:dyDescent="0.25">
      <c r="A173" s="14"/>
      <c r="B173" s="14"/>
      <c r="D173" s="34"/>
    </row>
    <row r="174" spans="1:4" ht="12.75" customHeight="1" x14ac:dyDescent="0.25">
      <c r="A174" s="14"/>
      <c r="B174" s="14"/>
      <c r="D174" s="34"/>
    </row>
    <row r="175" spans="1:4" ht="12.75" customHeight="1" x14ac:dyDescent="0.25">
      <c r="A175" s="14"/>
      <c r="B175" s="14"/>
      <c r="D175" s="34"/>
    </row>
    <row r="176" spans="1:4" ht="12.75" customHeight="1" x14ac:dyDescent="0.25">
      <c r="A176" s="14"/>
      <c r="B176" s="14"/>
      <c r="D176" s="34"/>
    </row>
    <row r="177" spans="1:4" ht="12.75" customHeight="1" x14ac:dyDescent="0.25">
      <c r="A177" s="14"/>
      <c r="B177" s="14"/>
      <c r="D177" s="34"/>
    </row>
    <row r="178" spans="1:4" ht="12.75" customHeight="1" x14ac:dyDescent="0.25">
      <c r="A178" s="14"/>
      <c r="B178" s="14"/>
      <c r="D178" s="34"/>
    </row>
    <row r="179" spans="1:4" ht="12.75" customHeight="1" x14ac:dyDescent="0.25">
      <c r="A179" s="14"/>
      <c r="B179" s="14"/>
      <c r="D179" s="34"/>
    </row>
    <row r="180" spans="1:4" ht="12.75" customHeight="1" x14ac:dyDescent="0.25">
      <c r="A180" s="14"/>
      <c r="B180" s="14"/>
      <c r="D180" s="34"/>
    </row>
    <row r="181" spans="1:4" ht="12.75" customHeight="1" x14ac:dyDescent="0.25">
      <c r="A181" s="14"/>
      <c r="B181" s="14"/>
      <c r="D181" s="34"/>
    </row>
    <row r="182" spans="1:4" ht="12.75" customHeight="1" x14ac:dyDescent="0.25">
      <c r="A182" s="14"/>
      <c r="B182" s="14"/>
      <c r="D182" s="34"/>
    </row>
    <row r="183" spans="1:4" ht="12.75" customHeight="1" x14ac:dyDescent="0.25">
      <c r="A183" s="14"/>
      <c r="B183" s="14"/>
      <c r="D183" s="34"/>
    </row>
    <row r="184" spans="1:4" ht="12.75" customHeight="1" x14ac:dyDescent="0.25">
      <c r="A184" s="14"/>
      <c r="B184" s="14"/>
      <c r="D184" s="34"/>
    </row>
    <row r="185" spans="1:4" ht="12.75" customHeight="1" x14ac:dyDescent="0.25">
      <c r="A185" s="14"/>
      <c r="B185" s="14"/>
      <c r="D185" s="34"/>
    </row>
    <row r="186" spans="1:4" ht="12.75" customHeight="1" x14ac:dyDescent="0.25">
      <c r="A186" s="14"/>
      <c r="B186" s="14"/>
      <c r="D186" s="34"/>
    </row>
    <row r="187" spans="1:4" ht="12.75" customHeight="1" x14ac:dyDescent="0.25">
      <c r="A187" s="14"/>
      <c r="B187" s="14"/>
      <c r="D187" s="34"/>
    </row>
    <row r="188" spans="1:4" ht="12.75" customHeight="1" x14ac:dyDescent="0.25">
      <c r="A188" s="14"/>
      <c r="B188" s="14"/>
      <c r="D188" s="34"/>
    </row>
    <row r="189" spans="1:4" ht="12.75" customHeight="1" x14ac:dyDescent="0.25">
      <c r="A189" s="14"/>
      <c r="B189" s="14"/>
      <c r="D189" s="34"/>
    </row>
    <row r="190" spans="1:4" ht="12.75" customHeight="1" x14ac:dyDescent="0.25">
      <c r="A190" s="14"/>
      <c r="B190" s="14"/>
      <c r="D190" s="34"/>
    </row>
    <row r="191" spans="1:4" ht="12.75" customHeight="1" x14ac:dyDescent="0.25">
      <c r="A191" s="14"/>
      <c r="B191" s="14"/>
      <c r="D191" s="34"/>
    </row>
    <row r="192" spans="1:4" ht="12.75" customHeight="1" x14ac:dyDescent="0.25">
      <c r="A192" s="14"/>
      <c r="B192" s="14"/>
      <c r="D192" s="34"/>
    </row>
    <row r="193" spans="1:4" ht="12.75" customHeight="1" x14ac:dyDescent="0.25">
      <c r="A193" s="14"/>
      <c r="B193" s="14"/>
      <c r="D193" s="34"/>
    </row>
    <row r="194" spans="1:4" ht="12.75" customHeight="1" x14ac:dyDescent="0.25">
      <c r="A194" s="14"/>
      <c r="B194" s="14"/>
      <c r="D194" s="34"/>
    </row>
    <row r="195" spans="1:4" ht="12.75" customHeight="1" x14ac:dyDescent="0.25">
      <c r="A195" s="14"/>
      <c r="B195" s="14"/>
      <c r="D195" s="34"/>
    </row>
    <row r="196" spans="1:4" ht="12.75" customHeight="1" x14ac:dyDescent="0.25">
      <c r="A196" s="14"/>
      <c r="B196" s="14"/>
      <c r="D196" s="34"/>
    </row>
    <row r="197" spans="1:4" ht="12.75" customHeight="1" x14ac:dyDescent="0.25">
      <c r="A197" s="14"/>
      <c r="B197" s="14"/>
      <c r="D197" s="34"/>
    </row>
    <row r="198" spans="1:4" ht="12.75" customHeight="1" x14ac:dyDescent="0.25">
      <c r="A198" s="14"/>
      <c r="B198" s="14"/>
      <c r="D198" s="34"/>
    </row>
    <row r="199" spans="1:4" ht="12.75" customHeight="1" x14ac:dyDescent="0.25">
      <c r="A199" s="14"/>
      <c r="B199" s="14"/>
      <c r="D199" s="34"/>
    </row>
    <row r="200" spans="1:4" ht="12.75" customHeight="1" x14ac:dyDescent="0.25">
      <c r="A200" s="14"/>
      <c r="B200" s="14"/>
      <c r="D200" s="34"/>
    </row>
    <row r="201" spans="1:4" ht="12.75" customHeight="1" x14ac:dyDescent="0.25">
      <c r="A201" s="14"/>
      <c r="B201" s="14"/>
      <c r="D201" s="34"/>
    </row>
    <row r="202" spans="1:4" ht="12.75" customHeight="1" x14ac:dyDescent="0.25">
      <c r="A202" s="14"/>
      <c r="B202" s="14"/>
      <c r="D202" s="34"/>
    </row>
    <row r="203" spans="1:4" ht="12.75" customHeight="1" x14ac:dyDescent="0.25">
      <c r="A203" s="14"/>
      <c r="B203" s="14"/>
      <c r="D203" s="34"/>
    </row>
    <row r="204" spans="1:4" ht="12.75" customHeight="1" x14ac:dyDescent="0.25">
      <c r="A204" s="14"/>
      <c r="B204" s="14"/>
      <c r="D204" s="34"/>
    </row>
    <row r="205" spans="1:4" ht="12.75" customHeight="1" x14ac:dyDescent="0.25">
      <c r="A205" s="14"/>
      <c r="B205" s="14"/>
      <c r="D205" s="34"/>
    </row>
    <row r="206" spans="1:4" ht="12.75" customHeight="1" x14ac:dyDescent="0.25">
      <c r="A206" s="14"/>
      <c r="B206" s="14"/>
      <c r="D206" s="34"/>
    </row>
    <row r="207" spans="1:4" ht="12.75" customHeight="1" x14ac:dyDescent="0.25">
      <c r="A207" s="14"/>
      <c r="B207" s="14"/>
      <c r="D207" s="34"/>
    </row>
    <row r="208" spans="1:4" ht="12.75" customHeight="1" x14ac:dyDescent="0.25">
      <c r="A208" s="14"/>
      <c r="B208" s="14"/>
      <c r="D208" s="34"/>
    </row>
    <row r="209" spans="1:4" ht="12.75" customHeight="1" x14ac:dyDescent="0.25">
      <c r="A209" s="14"/>
      <c r="B209" s="14"/>
      <c r="D209" s="34"/>
    </row>
    <row r="210" spans="1:4" ht="12.75" customHeight="1" x14ac:dyDescent="0.25">
      <c r="A210" s="14"/>
      <c r="B210" s="14"/>
      <c r="D210" s="34"/>
    </row>
    <row r="211" spans="1:4" ht="12.75" customHeight="1" x14ac:dyDescent="0.25">
      <c r="A211" s="14"/>
      <c r="B211" s="14"/>
      <c r="D211" s="34"/>
    </row>
    <row r="212" spans="1:4" ht="12.75" customHeight="1" x14ac:dyDescent="0.25">
      <c r="A212" s="14"/>
      <c r="B212" s="14"/>
      <c r="D212" s="34"/>
    </row>
    <row r="213" spans="1:4" ht="12.75" customHeight="1" x14ac:dyDescent="0.25">
      <c r="A213" s="14"/>
      <c r="B213" s="14"/>
      <c r="D213" s="34"/>
    </row>
    <row r="214" spans="1:4" ht="12.75" customHeight="1" x14ac:dyDescent="0.25">
      <c r="A214" s="14"/>
      <c r="B214" s="14"/>
      <c r="D214" s="34"/>
    </row>
    <row r="215" spans="1:4" ht="12.75" customHeight="1" x14ac:dyDescent="0.25">
      <c r="A215" s="14"/>
      <c r="B215" s="14"/>
      <c r="D215" s="34"/>
    </row>
    <row r="216" spans="1:4" ht="12.75" customHeight="1" x14ac:dyDescent="0.25">
      <c r="A216" s="14"/>
      <c r="B216" s="14"/>
      <c r="D216" s="34"/>
    </row>
    <row r="217" spans="1:4" ht="12.75" customHeight="1" x14ac:dyDescent="0.25">
      <c r="A217" s="14"/>
      <c r="B217" s="14"/>
      <c r="D217" s="34"/>
    </row>
    <row r="218" spans="1:4" ht="12.75" customHeight="1" x14ac:dyDescent="0.25">
      <c r="A218" s="14"/>
      <c r="B218" s="14"/>
      <c r="D218" s="34"/>
    </row>
    <row r="219" spans="1:4" ht="12.75" customHeight="1" x14ac:dyDescent="0.25">
      <c r="A219" s="14"/>
      <c r="B219" s="14"/>
      <c r="D219" s="34"/>
    </row>
    <row r="220" spans="1:4" ht="12.75" customHeight="1" x14ac:dyDescent="0.25">
      <c r="A220" s="14"/>
      <c r="B220" s="14"/>
      <c r="D220" s="34"/>
    </row>
    <row r="221" spans="1:4" ht="12.75" customHeight="1" x14ac:dyDescent="0.25">
      <c r="A221" s="14"/>
      <c r="B221" s="14"/>
      <c r="D221" s="34"/>
    </row>
    <row r="222" spans="1:4" ht="12.75" customHeight="1" x14ac:dyDescent="0.25">
      <c r="A222" s="14"/>
      <c r="B222" s="14"/>
      <c r="D222" s="34"/>
    </row>
    <row r="223" spans="1:4" ht="12.75" customHeight="1" x14ac:dyDescent="0.25">
      <c r="A223" s="14"/>
      <c r="B223" s="14"/>
      <c r="D223" s="34"/>
    </row>
    <row r="224" spans="1: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</sheetData>
  <mergeCells count="44">
    <mergeCell ref="BK4:BM4"/>
    <mergeCell ref="BK5:BM5"/>
    <mergeCell ref="AG4:AI4"/>
    <mergeCell ref="AG5:AI5"/>
    <mergeCell ref="AJ4:AL4"/>
    <mergeCell ref="AJ5:AL5"/>
    <mergeCell ref="AM4:AO4"/>
    <mergeCell ref="AM5:AO5"/>
    <mergeCell ref="AV4:AX4"/>
    <mergeCell ref="AV5:AX5"/>
    <mergeCell ref="BB5:BD5"/>
    <mergeCell ref="BE5:BG5"/>
    <mergeCell ref="BH5:BJ5"/>
    <mergeCell ref="BB4:BD4"/>
    <mergeCell ref="BE4:BG4"/>
    <mergeCell ref="BH4:BJ4"/>
    <mergeCell ref="C25:F25"/>
    <mergeCell ref="C26:F26"/>
    <mergeCell ref="AP4:AR4"/>
    <mergeCell ref="AP5:AR5"/>
    <mergeCell ref="AS4:AU4"/>
    <mergeCell ref="AS5:AU5"/>
    <mergeCell ref="F5:H5"/>
    <mergeCell ref="I4:K4"/>
    <mergeCell ref="I5:K5"/>
    <mergeCell ref="L4:N4"/>
    <mergeCell ref="L5:N5"/>
    <mergeCell ref="O5:Q5"/>
    <mergeCell ref="R4:T4"/>
    <mergeCell ref="R5:T5"/>
    <mergeCell ref="U4:W4"/>
    <mergeCell ref="U5:W5"/>
    <mergeCell ref="F1:AW1"/>
    <mergeCell ref="A3:B3"/>
    <mergeCell ref="F4:H4"/>
    <mergeCell ref="O4:Q4"/>
    <mergeCell ref="AY5:BA5"/>
    <mergeCell ref="AY4:BA4"/>
    <mergeCell ref="X4:Z4"/>
    <mergeCell ref="X5:Z5"/>
    <mergeCell ref="AA4:AC4"/>
    <mergeCell ref="AA5:AC5"/>
    <mergeCell ref="AD4:AF4"/>
    <mergeCell ref="AD5:AF5"/>
  </mergeCells>
  <phoneticPr fontId="2" type="noConversion"/>
  <pageMargins left="0.7" right="0.7" top="0.75" bottom="0.75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M990"/>
  <sheetViews>
    <sheetView showGridLines="0" workbookViewId="0">
      <pane xSplit="5" ySplit="8" topLeftCell="F15" activePane="bottomRight" state="frozen"/>
      <selection pane="topRight" activeCell="F1" sqref="F1"/>
      <selection pane="bottomLeft" activeCell="A9" sqref="A9"/>
      <selection pane="bottomRight" activeCell="AJ2" sqref="AJ1:AU1048576"/>
    </sheetView>
  </sheetViews>
  <sheetFormatPr defaultColWidth="14.453125" defaultRowHeight="15" customHeight="1" x14ac:dyDescent="0.25"/>
  <cols>
    <col min="1" max="1" width="6" customWidth="1"/>
    <col min="2" max="2" width="16.1796875" bestFit="1" customWidth="1"/>
    <col min="3" max="3" width="9.81640625" bestFit="1" customWidth="1"/>
    <col min="4" max="4" width="7.81640625" customWidth="1"/>
    <col min="5" max="6" width="6" customWidth="1"/>
    <col min="7" max="35" width="4.7265625" customWidth="1"/>
    <col min="36" max="65" width="4.7265625" hidden="1" customWidth="1"/>
  </cols>
  <sheetData>
    <row r="1" spans="1:65" ht="25.5" customHeight="1" x14ac:dyDescent="0.25">
      <c r="A1" s="99" t="s">
        <v>160</v>
      </c>
      <c r="B1" s="99"/>
      <c r="C1" s="99" t="s">
        <v>91</v>
      </c>
      <c r="D1" s="99"/>
      <c r="E1" s="127">
        <f>H7+K7+N7+Q7+T7+W7+Z7+AC7+AF7+AI7+AL7+AO7+AR7+AU7+AX7+BA7+BD7+BG7+BJ7+BM7</f>
        <v>6</v>
      </c>
      <c r="F1" s="163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23"/>
      <c r="AY1" s="5"/>
    </row>
    <row r="2" spans="1:65" ht="21.65" customHeight="1" x14ac:dyDescent="0.3">
      <c r="A2" s="24"/>
      <c r="B2" s="25"/>
      <c r="C2" s="26" t="s">
        <v>1</v>
      </c>
      <c r="D2" s="27" t="s">
        <v>9</v>
      </c>
      <c r="E2" s="27" t="s">
        <v>10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</row>
    <row r="3" spans="1:65" ht="28.5" customHeight="1" thickBot="1" x14ac:dyDescent="0.3">
      <c r="A3" s="171" t="s">
        <v>60</v>
      </c>
      <c r="B3" s="171"/>
      <c r="C3" s="102">
        <f>IF(ISBLANK(F9),,(D3/(D3+E3)))</f>
        <v>0.51</v>
      </c>
      <c r="D3" s="101">
        <f>F7+I7+L7+O7+R7+U7+X7+AA7+AD7+AG7+AJ7+AM7+AP7+AS7+AV7+AY7+BB7+BE7+BH7+BK7</f>
        <v>51</v>
      </c>
      <c r="E3" s="101">
        <f>G7+J7+M7+P7+S7+V7+Y7+AB7+AE7+AH7+AK7+AN7+AQ7+AT7+AW7+AZ7+BC7+BF7+BI7+BL7</f>
        <v>49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5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</row>
    <row r="4" spans="1:65" ht="14.5" thickBot="1" x14ac:dyDescent="0.35">
      <c r="A4" s="29"/>
      <c r="B4" s="29"/>
      <c r="C4" s="30"/>
      <c r="D4" s="31"/>
      <c r="E4" s="32"/>
      <c r="F4" s="165" t="s">
        <v>61</v>
      </c>
      <c r="G4" s="166"/>
      <c r="H4" s="167"/>
      <c r="I4" s="165" t="s">
        <v>62</v>
      </c>
      <c r="J4" s="166"/>
      <c r="K4" s="167"/>
      <c r="L4" s="165" t="s">
        <v>63</v>
      </c>
      <c r="M4" s="166"/>
      <c r="N4" s="167"/>
      <c r="O4" s="165" t="s">
        <v>64</v>
      </c>
      <c r="P4" s="166"/>
      <c r="Q4" s="167"/>
      <c r="R4" s="165" t="s">
        <v>65</v>
      </c>
      <c r="S4" s="166"/>
      <c r="T4" s="167"/>
      <c r="U4" s="165" t="s">
        <v>66</v>
      </c>
      <c r="V4" s="166"/>
      <c r="W4" s="167"/>
      <c r="X4" s="165" t="s">
        <v>67</v>
      </c>
      <c r="Y4" s="166"/>
      <c r="Z4" s="167"/>
      <c r="AA4" s="177" t="s">
        <v>68</v>
      </c>
      <c r="AB4" s="177"/>
      <c r="AC4" s="177"/>
      <c r="AD4" s="165" t="s">
        <v>69</v>
      </c>
      <c r="AE4" s="166"/>
      <c r="AF4" s="167"/>
      <c r="AG4" s="165" t="s">
        <v>70</v>
      </c>
      <c r="AH4" s="166"/>
      <c r="AI4" s="167"/>
      <c r="AJ4" s="165" t="s">
        <v>71</v>
      </c>
      <c r="AK4" s="166"/>
      <c r="AL4" s="167"/>
      <c r="AM4" s="165" t="s">
        <v>72</v>
      </c>
      <c r="AN4" s="166"/>
      <c r="AO4" s="167"/>
      <c r="AP4" s="165" t="s">
        <v>73</v>
      </c>
      <c r="AQ4" s="166"/>
      <c r="AR4" s="167"/>
      <c r="AS4" s="165" t="s">
        <v>74</v>
      </c>
      <c r="AT4" s="166"/>
      <c r="AU4" s="167"/>
      <c r="AV4" s="165" t="s">
        <v>75</v>
      </c>
      <c r="AW4" s="166"/>
      <c r="AX4" s="167"/>
      <c r="AY4" s="165" t="s">
        <v>76</v>
      </c>
      <c r="AZ4" s="166"/>
      <c r="BA4" s="167"/>
      <c r="BB4" s="165" t="s">
        <v>77</v>
      </c>
      <c r="BC4" s="166"/>
      <c r="BD4" s="167"/>
      <c r="BE4" s="165" t="s">
        <v>78</v>
      </c>
      <c r="BF4" s="166"/>
      <c r="BG4" s="167"/>
      <c r="BH4" s="165" t="s">
        <v>79</v>
      </c>
      <c r="BI4" s="166"/>
      <c r="BJ4" s="167"/>
      <c r="BK4" s="165" t="s">
        <v>80</v>
      </c>
      <c r="BL4" s="166"/>
      <c r="BM4" s="167"/>
    </row>
    <row r="5" spans="1:65" ht="12.75" customHeight="1" x14ac:dyDescent="0.25">
      <c r="A5" s="29"/>
      <c r="B5" s="29"/>
      <c r="C5" s="30"/>
      <c r="D5" s="31"/>
      <c r="E5" s="32"/>
      <c r="F5" s="168">
        <f>Standings!G3</f>
        <v>45048</v>
      </c>
      <c r="G5" s="169"/>
      <c r="H5" s="170"/>
      <c r="I5" s="168">
        <f>Standings!I3</f>
        <v>45055</v>
      </c>
      <c r="J5" s="169"/>
      <c r="K5" s="170"/>
      <c r="L5" s="168">
        <f>Standings!K3</f>
        <v>45062</v>
      </c>
      <c r="M5" s="169"/>
      <c r="N5" s="170"/>
      <c r="O5" s="168">
        <f>Standings!M3</f>
        <v>45069</v>
      </c>
      <c r="P5" s="169"/>
      <c r="Q5" s="170"/>
      <c r="R5" s="168">
        <f>Standings!O3</f>
        <v>45076</v>
      </c>
      <c r="S5" s="169"/>
      <c r="T5" s="170"/>
      <c r="U5" s="168">
        <f>Standings!Q3</f>
        <v>45083</v>
      </c>
      <c r="V5" s="169"/>
      <c r="W5" s="170"/>
      <c r="X5" s="168">
        <f>Standings!S3</f>
        <v>45090</v>
      </c>
      <c r="Y5" s="169"/>
      <c r="Z5" s="170"/>
      <c r="AA5" s="175">
        <f>Standings!U3</f>
        <v>45097</v>
      </c>
      <c r="AB5" s="176"/>
      <c r="AC5" s="176"/>
      <c r="AD5" s="168">
        <f>Standings!W3</f>
        <v>45104</v>
      </c>
      <c r="AE5" s="169"/>
      <c r="AF5" s="170"/>
      <c r="AG5" s="168">
        <f>Standings!Y3</f>
        <v>45118</v>
      </c>
      <c r="AH5" s="169"/>
      <c r="AI5" s="170"/>
      <c r="AJ5" s="168">
        <f>Standings!AA3</f>
        <v>45125</v>
      </c>
      <c r="AK5" s="169"/>
      <c r="AL5" s="170"/>
      <c r="AM5" s="168">
        <f>Standings!AC3</f>
        <v>45132</v>
      </c>
      <c r="AN5" s="169"/>
      <c r="AO5" s="170"/>
      <c r="AP5" s="168">
        <f>Standings!AE3</f>
        <v>45139</v>
      </c>
      <c r="AQ5" s="169"/>
      <c r="AR5" s="170"/>
      <c r="AS5" s="168">
        <f>Standings!AG3</f>
        <v>45146</v>
      </c>
      <c r="AT5" s="169"/>
      <c r="AU5" s="170"/>
      <c r="AV5" s="168">
        <f>Standings!AI3</f>
        <v>45153</v>
      </c>
      <c r="AW5" s="169"/>
      <c r="AX5" s="170"/>
      <c r="AY5" s="168">
        <f>Standings!AK3</f>
        <v>45160</v>
      </c>
      <c r="AZ5" s="169"/>
      <c r="BA5" s="170"/>
      <c r="BB5" s="168">
        <f>Standings!AM3</f>
        <v>45167</v>
      </c>
      <c r="BC5" s="169"/>
      <c r="BD5" s="170"/>
      <c r="BE5" s="168">
        <f>Standings!AO3</f>
        <v>45174</v>
      </c>
      <c r="BF5" s="169"/>
      <c r="BG5" s="170"/>
      <c r="BH5" s="168">
        <f>Standings!AQ3</f>
        <v>45181</v>
      </c>
      <c r="BI5" s="169"/>
      <c r="BJ5" s="170"/>
      <c r="BK5" s="168">
        <f>Standings!AS3</f>
        <v>45188</v>
      </c>
      <c r="BL5" s="169"/>
      <c r="BM5" s="170"/>
    </row>
    <row r="6" spans="1:65" ht="12.75" customHeight="1" x14ac:dyDescent="0.3">
      <c r="A6" s="24"/>
      <c r="B6" s="24"/>
      <c r="C6" s="25"/>
      <c r="D6" s="28"/>
      <c r="E6" s="33"/>
      <c r="F6" s="116" t="s">
        <v>9</v>
      </c>
      <c r="G6" s="108" t="s">
        <v>10</v>
      </c>
      <c r="H6" s="117" t="s">
        <v>93</v>
      </c>
      <c r="I6" s="116" t="s">
        <v>9</v>
      </c>
      <c r="J6" s="108" t="s">
        <v>10</v>
      </c>
      <c r="K6" s="117" t="s">
        <v>93</v>
      </c>
      <c r="L6" s="116" t="s">
        <v>9</v>
      </c>
      <c r="M6" s="108" t="s">
        <v>10</v>
      </c>
      <c r="N6" s="117" t="s">
        <v>93</v>
      </c>
      <c r="O6" s="116" t="s">
        <v>9</v>
      </c>
      <c r="P6" s="108" t="s">
        <v>10</v>
      </c>
      <c r="Q6" s="117" t="s">
        <v>93</v>
      </c>
      <c r="R6" s="116" t="s">
        <v>9</v>
      </c>
      <c r="S6" s="108" t="s">
        <v>10</v>
      </c>
      <c r="T6" s="117" t="s">
        <v>93</v>
      </c>
      <c r="U6" s="116" t="s">
        <v>9</v>
      </c>
      <c r="V6" s="108" t="s">
        <v>10</v>
      </c>
      <c r="W6" s="117" t="s">
        <v>93</v>
      </c>
      <c r="X6" s="116" t="s">
        <v>9</v>
      </c>
      <c r="Y6" s="108" t="s">
        <v>10</v>
      </c>
      <c r="Z6" s="117" t="s">
        <v>93</v>
      </c>
      <c r="AA6" s="116" t="s">
        <v>9</v>
      </c>
      <c r="AB6" s="108" t="s">
        <v>10</v>
      </c>
      <c r="AC6" s="128" t="s">
        <v>93</v>
      </c>
      <c r="AD6" s="116" t="s">
        <v>9</v>
      </c>
      <c r="AE6" s="108" t="s">
        <v>10</v>
      </c>
      <c r="AF6" s="117" t="s">
        <v>93</v>
      </c>
      <c r="AG6" s="116" t="s">
        <v>9</v>
      </c>
      <c r="AH6" s="108" t="s">
        <v>10</v>
      </c>
      <c r="AI6" s="117" t="s">
        <v>93</v>
      </c>
      <c r="AJ6" s="116" t="s">
        <v>9</v>
      </c>
      <c r="AK6" s="108" t="s">
        <v>10</v>
      </c>
      <c r="AL6" s="117" t="s">
        <v>93</v>
      </c>
      <c r="AM6" s="116" t="s">
        <v>9</v>
      </c>
      <c r="AN6" s="108" t="s">
        <v>10</v>
      </c>
      <c r="AO6" s="117" t="s">
        <v>93</v>
      </c>
      <c r="AP6" s="116" t="s">
        <v>9</v>
      </c>
      <c r="AQ6" s="108" t="s">
        <v>10</v>
      </c>
      <c r="AR6" s="117" t="s">
        <v>93</v>
      </c>
      <c r="AS6" s="116" t="s">
        <v>9</v>
      </c>
      <c r="AT6" s="108" t="s">
        <v>10</v>
      </c>
      <c r="AU6" s="117" t="s">
        <v>93</v>
      </c>
      <c r="AV6" s="116" t="s">
        <v>9</v>
      </c>
      <c r="AW6" s="108" t="s">
        <v>10</v>
      </c>
      <c r="AX6" s="117" t="s">
        <v>93</v>
      </c>
      <c r="AY6" s="116" t="s">
        <v>9</v>
      </c>
      <c r="AZ6" s="108" t="s">
        <v>10</v>
      </c>
      <c r="BA6" s="117" t="s">
        <v>93</v>
      </c>
      <c r="BB6" s="116" t="s">
        <v>9</v>
      </c>
      <c r="BC6" s="108" t="s">
        <v>10</v>
      </c>
      <c r="BD6" s="117" t="s">
        <v>93</v>
      </c>
      <c r="BE6" s="116" t="s">
        <v>9</v>
      </c>
      <c r="BF6" s="108" t="s">
        <v>10</v>
      </c>
      <c r="BG6" s="117" t="s">
        <v>93</v>
      </c>
      <c r="BH6" s="116" t="s">
        <v>9</v>
      </c>
      <c r="BI6" s="108" t="s">
        <v>10</v>
      </c>
      <c r="BJ6" s="117" t="s">
        <v>93</v>
      </c>
      <c r="BK6" s="116" t="s">
        <v>9</v>
      </c>
      <c r="BL6" s="108" t="s">
        <v>10</v>
      </c>
      <c r="BM6" s="117" t="s">
        <v>93</v>
      </c>
    </row>
    <row r="7" spans="1:65" ht="12.75" customHeight="1" x14ac:dyDescent="0.3">
      <c r="A7" s="14"/>
      <c r="B7" s="14"/>
      <c r="C7" s="25"/>
      <c r="D7" s="28"/>
      <c r="E7" s="28"/>
      <c r="F7" s="116">
        <f>SUM(F8:F23)</f>
        <v>13</v>
      </c>
      <c r="G7" s="108">
        <f t="shared" ref="G7:BL7" si="0">SUM(G8:G23)</f>
        <v>7</v>
      </c>
      <c r="H7" s="117" t="str">
        <f>IF(F7=10,"1",IF(F7&gt;=10,"2",0))</f>
        <v>2</v>
      </c>
      <c r="I7" s="116">
        <f t="shared" si="0"/>
        <v>12</v>
      </c>
      <c r="J7" s="108">
        <f t="shared" si="0"/>
        <v>8</v>
      </c>
      <c r="K7" s="117" t="str">
        <f>IF(I7=10,"1",IF(I7&gt;=10,"2",0))</f>
        <v>2</v>
      </c>
      <c r="L7" s="116">
        <f t="shared" si="0"/>
        <v>4</v>
      </c>
      <c r="M7" s="108">
        <f t="shared" si="0"/>
        <v>16</v>
      </c>
      <c r="N7" s="117">
        <f>IF(L7=10,"1",IF(L7&gt;=10,"2",0))</f>
        <v>0</v>
      </c>
      <c r="O7" s="116">
        <f t="shared" si="0"/>
        <v>9</v>
      </c>
      <c r="P7" s="108">
        <f t="shared" si="0"/>
        <v>11</v>
      </c>
      <c r="Q7" s="117">
        <f>IF(O7=10,"1",IF(O7&gt;=10,"2",0))</f>
        <v>0</v>
      </c>
      <c r="R7" s="116">
        <f t="shared" si="0"/>
        <v>13</v>
      </c>
      <c r="S7" s="108">
        <f t="shared" si="0"/>
        <v>7</v>
      </c>
      <c r="T7" s="117" t="str">
        <f>IF(R7=10,"1",IF(R7&gt;=10,"2",0))</f>
        <v>2</v>
      </c>
      <c r="U7" s="116">
        <f t="shared" si="0"/>
        <v>0</v>
      </c>
      <c r="V7" s="108">
        <f t="shared" si="0"/>
        <v>0</v>
      </c>
      <c r="W7" s="117">
        <f>IF(U7=10,"1",IF(U7&gt;=10,"2",0))</f>
        <v>0</v>
      </c>
      <c r="X7" s="116">
        <f t="shared" si="0"/>
        <v>0</v>
      </c>
      <c r="Y7" s="108">
        <f t="shared" si="0"/>
        <v>0</v>
      </c>
      <c r="Z7" s="117">
        <f>IF(X7=10,"1",IF(X7&gt;=10,"2",0))</f>
        <v>0</v>
      </c>
      <c r="AA7" s="116">
        <f t="shared" si="0"/>
        <v>0</v>
      </c>
      <c r="AB7" s="108">
        <f t="shared" si="0"/>
        <v>0</v>
      </c>
      <c r="AC7" s="128">
        <f>IF(AA7=10,"1",IF(AA7&gt;=10,"2",0))</f>
        <v>0</v>
      </c>
      <c r="AD7" s="116">
        <f t="shared" si="0"/>
        <v>0</v>
      </c>
      <c r="AE7" s="108">
        <f t="shared" si="0"/>
        <v>0</v>
      </c>
      <c r="AF7" s="117">
        <f>IF(AD7=10,"1",IF(AD7&gt;=10,"2",0))</f>
        <v>0</v>
      </c>
      <c r="AG7" s="116">
        <f t="shared" si="0"/>
        <v>0</v>
      </c>
      <c r="AH7" s="108">
        <f t="shared" si="0"/>
        <v>0</v>
      </c>
      <c r="AI7" s="117">
        <f>IF(AG7=10,"1",IF(AG7&gt;=10,"2",0))</f>
        <v>0</v>
      </c>
      <c r="AJ7" s="116">
        <f t="shared" si="0"/>
        <v>0</v>
      </c>
      <c r="AK7" s="108">
        <f t="shared" si="0"/>
        <v>0</v>
      </c>
      <c r="AL7" s="117">
        <f>IF(AJ7=10,"1",IF(AJ7&gt;=10,"2",0))</f>
        <v>0</v>
      </c>
      <c r="AM7" s="116">
        <f t="shared" si="0"/>
        <v>0</v>
      </c>
      <c r="AN7" s="108">
        <f t="shared" si="0"/>
        <v>0</v>
      </c>
      <c r="AO7" s="117">
        <f>IF(AM7=10,"1",IF(AM7&gt;=10,"2",0))</f>
        <v>0</v>
      </c>
      <c r="AP7" s="116">
        <f t="shared" si="0"/>
        <v>0</v>
      </c>
      <c r="AQ7" s="108">
        <f t="shared" si="0"/>
        <v>0</v>
      </c>
      <c r="AR7" s="117">
        <f>IF(AP7=10,"1",IF(AP7&gt;=10,"2",0))</f>
        <v>0</v>
      </c>
      <c r="AS7" s="116">
        <f t="shared" si="0"/>
        <v>0</v>
      </c>
      <c r="AT7" s="108">
        <f t="shared" si="0"/>
        <v>0</v>
      </c>
      <c r="AU7" s="117">
        <f>IF(AS7=10,"1",IF(AS7&gt;=10,"2",0))</f>
        <v>0</v>
      </c>
      <c r="AV7" s="116">
        <f t="shared" si="0"/>
        <v>0</v>
      </c>
      <c r="AW7" s="108">
        <f t="shared" si="0"/>
        <v>0</v>
      </c>
      <c r="AX7" s="117">
        <f>IF(AV7=10,"1",IF(AV7&gt;=10,"2",0))</f>
        <v>0</v>
      </c>
      <c r="AY7" s="116">
        <f t="shared" si="0"/>
        <v>0</v>
      </c>
      <c r="AZ7" s="108">
        <f t="shared" si="0"/>
        <v>0</v>
      </c>
      <c r="BA7" s="117">
        <f>IF(AY7=10,"1",IF(AY7&gt;=10,"2",0))</f>
        <v>0</v>
      </c>
      <c r="BB7" s="116">
        <f t="shared" si="0"/>
        <v>0</v>
      </c>
      <c r="BC7" s="108">
        <f t="shared" si="0"/>
        <v>0</v>
      </c>
      <c r="BD7" s="117">
        <f>IF(BB7=10,"1",IF(BB7&gt;=10,"2",0))</f>
        <v>0</v>
      </c>
      <c r="BE7" s="116">
        <f t="shared" si="0"/>
        <v>0</v>
      </c>
      <c r="BF7" s="108">
        <f t="shared" si="0"/>
        <v>0</v>
      </c>
      <c r="BG7" s="117">
        <f>IF(BE7=10,"1",IF(BE7&gt;=10,"2",0))</f>
        <v>0</v>
      </c>
      <c r="BH7" s="116">
        <f t="shared" si="0"/>
        <v>0</v>
      </c>
      <c r="BI7" s="108">
        <f t="shared" si="0"/>
        <v>0</v>
      </c>
      <c r="BJ7" s="117">
        <f>IF(BH7=10,"1",IF(BH7&gt;=10,"2",0))</f>
        <v>0</v>
      </c>
      <c r="BK7" s="116">
        <f t="shared" si="0"/>
        <v>0</v>
      </c>
      <c r="BL7" s="108">
        <f t="shared" si="0"/>
        <v>0</v>
      </c>
      <c r="BM7" s="117">
        <f>IF(BK7=10,"1",IF(BK7&gt;=10,"2",0))</f>
        <v>0</v>
      </c>
    </row>
    <row r="8" spans="1:65" ht="12.75" customHeight="1" x14ac:dyDescent="0.3">
      <c r="A8" s="103" t="s">
        <v>3</v>
      </c>
      <c r="B8" s="104" t="s">
        <v>0</v>
      </c>
      <c r="C8" s="105" t="s">
        <v>83</v>
      </c>
      <c r="D8" s="106" t="s">
        <v>9</v>
      </c>
      <c r="E8" s="106" t="s">
        <v>10</v>
      </c>
      <c r="F8" s="118"/>
      <c r="G8" s="109"/>
      <c r="H8" s="119"/>
      <c r="I8" s="118"/>
      <c r="J8" s="109"/>
      <c r="K8" s="119"/>
      <c r="L8" s="118"/>
      <c r="M8" s="109"/>
      <c r="N8" s="119"/>
      <c r="O8" s="118"/>
      <c r="P8" s="109"/>
      <c r="Q8" s="119"/>
      <c r="R8" s="118"/>
      <c r="S8" s="109"/>
      <c r="T8" s="119"/>
      <c r="U8" s="118"/>
      <c r="V8" s="109"/>
      <c r="W8" s="119"/>
      <c r="X8" s="118"/>
      <c r="Y8" s="109"/>
      <c r="Z8" s="119"/>
      <c r="AA8" s="118"/>
      <c r="AB8" s="109"/>
      <c r="AC8" s="129"/>
      <c r="AD8" s="118"/>
      <c r="AE8" s="109"/>
      <c r="AF8" s="119"/>
      <c r="AG8" s="118"/>
      <c r="AH8" s="109"/>
      <c r="AI8" s="119"/>
      <c r="AJ8" s="118"/>
      <c r="AK8" s="109"/>
      <c r="AL8" s="119"/>
      <c r="AM8" s="118"/>
      <c r="AN8" s="109"/>
      <c r="AO8" s="119"/>
      <c r="AP8" s="118"/>
      <c r="AQ8" s="109"/>
      <c r="AR8" s="119"/>
      <c r="AS8" s="118"/>
      <c r="AT8" s="109"/>
      <c r="AU8" s="119"/>
      <c r="AV8" s="118"/>
      <c r="AW8" s="109"/>
      <c r="AX8" s="119"/>
      <c r="AY8" s="118"/>
      <c r="AZ8" s="109"/>
      <c r="BA8" s="119"/>
      <c r="BB8" s="118"/>
      <c r="BC8" s="109"/>
      <c r="BD8" s="119"/>
      <c r="BE8" s="118"/>
      <c r="BF8" s="109"/>
      <c r="BG8" s="119"/>
      <c r="BH8" s="118"/>
      <c r="BI8" s="109"/>
      <c r="BJ8" s="119"/>
      <c r="BK8" s="118"/>
      <c r="BL8" s="109"/>
      <c r="BM8" s="119"/>
    </row>
    <row r="9" spans="1:65" ht="12.75" customHeight="1" x14ac:dyDescent="0.25">
      <c r="A9" s="112">
        <f>IF(20-SUM(D9:E9)&lt;0,0,20-(SUM(D9:E9)))</f>
        <v>4</v>
      </c>
      <c r="B9" s="46" t="s">
        <v>165</v>
      </c>
      <c r="C9" s="113">
        <f>IF(ISBLANK(D$3),,(D9/(D9+E9)))</f>
        <v>0.5625</v>
      </c>
      <c r="D9" s="114">
        <f t="shared" ref="D9:D23" si="1">F9+I9+L9+O9+R9+U9+X9+AA9+AD9+AG9+AJ9+AM9+AP9+AS9+AV9+AY9+BB9+BE9+BH9+BK9</f>
        <v>9</v>
      </c>
      <c r="E9" s="115">
        <f t="shared" ref="E9:E23" si="2">G9+J9+M9+P9+S9+V9+Y9+AB9+AE9+AH9+AK9+AN9+AQ9+AT9+AW9+AZ9+BC9+BF9+BI9+BL9</f>
        <v>7</v>
      </c>
      <c r="F9" s="120">
        <v>2</v>
      </c>
      <c r="G9" s="110">
        <v>0</v>
      </c>
      <c r="H9" s="121"/>
      <c r="I9" s="120">
        <v>1</v>
      </c>
      <c r="J9" s="110">
        <v>1</v>
      </c>
      <c r="K9" s="121"/>
      <c r="L9" s="120">
        <v>2</v>
      </c>
      <c r="M9" s="110">
        <v>2</v>
      </c>
      <c r="N9" s="121"/>
      <c r="O9" s="120">
        <v>1</v>
      </c>
      <c r="P9" s="110">
        <v>3</v>
      </c>
      <c r="Q9" s="121"/>
      <c r="R9" s="120">
        <v>3</v>
      </c>
      <c r="S9" s="110">
        <v>1</v>
      </c>
      <c r="T9" s="121"/>
      <c r="U9" s="120"/>
      <c r="V9" s="110"/>
      <c r="W9" s="121"/>
      <c r="X9" s="120"/>
      <c r="Y9" s="110"/>
      <c r="Z9" s="121"/>
      <c r="AA9" s="120"/>
      <c r="AB9" s="110"/>
      <c r="AC9" s="130"/>
      <c r="AD9" s="120"/>
      <c r="AE9" s="110"/>
      <c r="AF9" s="121"/>
      <c r="AG9" s="120"/>
      <c r="AH9" s="110"/>
      <c r="AI9" s="121"/>
      <c r="AJ9" s="120"/>
      <c r="AK9" s="110"/>
      <c r="AL9" s="121"/>
      <c r="AM9" s="120"/>
      <c r="AN9" s="110"/>
      <c r="AO9" s="121"/>
      <c r="AP9" s="120"/>
      <c r="AQ9" s="110"/>
      <c r="AR9" s="121"/>
      <c r="AS9" s="120"/>
      <c r="AT9" s="110"/>
      <c r="AU9" s="121"/>
      <c r="AV9" s="120"/>
      <c r="AW9" s="110"/>
      <c r="AX9" s="121"/>
      <c r="AY9" s="120"/>
      <c r="AZ9" s="110"/>
      <c r="BA9" s="121"/>
      <c r="BB9" s="120"/>
      <c r="BC9" s="110"/>
      <c r="BD9" s="121"/>
      <c r="BE9" s="120"/>
      <c r="BF9" s="110"/>
      <c r="BG9" s="121"/>
      <c r="BH9" s="120"/>
      <c r="BI9" s="110"/>
      <c r="BJ9" s="121"/>
      <c r="BK9" s="120"/>
      <c r="BL9" s="110"/>
      <c r="BM9" s="121"/>
    </row>
    <row r="10" spans="1:65" ht="12.75" customHeight="1" x14ac:dyDescent="0.25">
      <c r="A10" s="112">
        <f t="shared" ref="A10:A23" si="3">IF(20-SUM(D10:E10)&lt;0,0,20-(SUM(D10:E10)))</f>
        <v>12</v>
      </c>
      <c r="B10" s="46" t="s">
        <v>166</v>
      </c>
      <c r="C10" s="113">
        <f t="shared" ref="C10:C23" si="4">IF(ISBLANK(D$3),,(D10/(D10+E10)))</f>
        <v>0.125</v>
      </c>
      <c r="D10" s="114">
        <f t="shared" si="1"/>
        <v>1</v>
      </c>
      <c r="E10" s="115">
        <f t="shared" si="2"/>
        <v>7</v>
      </c>
      <c r="F10" s="120">
        <v>0</v>
      </c>
      <c r="G10" s="110">
        <v>3</v>
      </c>
      <c r="H10" s="121"/>
      <c r="I10" s="120">
        <v>0</v>
      </c>
      <c r="J10" s="110">
        <v>0</v>
      </c>
      <c r="K10" s="121"/>
      <c r="L10" s="120">
        <v>0</v>
      </c>
      <c r="M10" s="110">
        <v>2</v>
      </c>
      <c r="N10" s="121"/>
      <c r="O10" s="120">
        <v>0</v>
      </c>
      <c r="P10" s="110">
        <v>1</v>
      </c>
      <c r="Q10" s="121"/>
      <c r="R10" s="120">
        <v>1</v>
      </c>
      <c r="S10" s="110">
        <v>1</v>
      </c>
      <c r="T10" s="121"/>
      <c r="U10" s="120"/>
      <c r="V10" s="110"/>
      <c r="W10" s="121"/>
      <c r="X10" s="120"/>
      <c r="Y10" s="110"/>
      <c r="Z10" s="121"/>
      <c r="AA10" s="120"/>
      <c r="AB10" s="110"/>
      <c r="AC10" s="130"/>
      <c r="AD10" s="120"/>
      <c r="AE10" s="110"/>
      <c r="AF10" s="121"/>
      <c r="AG10" s="120"/>
      <c r="AH10" s="111"/>
      <c r="AI10" s="125"/>
      <c r="AJ10" s="126"/>
      <c r="AK10" s="111"/>
      <c r="AL10" s="125"/>
      <c r="AM10" s="126"/>
      <c r="AN10" s="111"/>
      <c r="AO10" s="125"/>
      <c r="AP10" s="126"/>
      <c r="AQ10" s="110"/>
      <c r="AR10" s="121"/>
      <c r="AS10" s="120"/>
      <c r="AT10" s="110"/>
      <c r="AU10" s="121"/>
      <c r="AV10" s="120"/>
      <c r="AW10" s="110"/>
      <c r="AX10" s="121"/>
      <c r="AY10" s="120"/>
      <c r="AZ10" s="110"/>
      <c r="BA10" s="121"/>
      <c r="BB10" s="120"/>
      <c r="BC10" s="110"/>
      <c r="BD10" s="121"/>
      <c r="BE10" s="120"/>
      <c r="BF10" s="110"/>
      <c r="BG10" s="121"/>
      <c r="BH10" s="120"/>
      <c r="BI10" s="110"/>
      <c r="BJ10" s="121"/>
      <c r="BK10" s="120"/>
      <c r="BL10" s="110"/>
      <c r="BM10" s="121"/>
    </row>
    <row r="11" spans="1:65" ht="12.75" customHeight="1" x14ac:dyDescent="0.25">
      <c r="A11" s="112">
        <f t="shared" si="3"/>
        <v>6</v>
      </c>
      <c r="B11" s="46" t="s">
        <v>206</v>
      </c>
      <c r="C11" s="113">
        <f t="shared" si="4"/>
        <v>0.42857142857142855</v>
      </c>
      <c r="D11" s="114">
        <f t="shared" si="1"/>
        <v>6</v>
      </c>
      <c r="E11" s="115">
        <f t="shared" si="2"/>
        <v>8</v>
      </c>
      <c r="F11" s="120">
        <v>1</v>
      </c>
      <c r="G11" s="110">
        <v>3</v>
      </c>
      <c r="H11" s="121"/>
      <c r="I11" s="120">
        <v>3</v>
      </c>
      <c r="J11" s="110">
        <v>1</v>
      </c>
      <c r="K11" s="121"/>
      <c r="L11" s="120">
        <v>0</v>
      </c>
      <c r="M11" s="110">
        <v>0</v>
      </c>
      <c r="N11" s="121"/>
      <c r="O11" s="120">
        <v>1</v>
      </c>
      <c r="P11" s="110">
        <v>3</v>
      </c>
      <c r="Q11" s="121"/>
      <c r="R11" s="120">
        <v>1</v>
      </c>
      <c r="S11" s="110">
        <v>1</v>
      </c>
      <c r="T11" s="121"/>
      <c r="U11" s="120"/>
      <c r="V11" s="110"/>
      <c r="W11" s="121"/>
      <c r="X11" s="120"/>
      <c r="Y11" s="110"/>
      <c r="Z11" s="121"/>
      <c r="AA11" s="120"/>
      <c r="AB11" s="110"/>
      <c r="AC11" s="130"/>
      <c r="AD11" s="120"/>
      <c r="AE11" s="110"/>
      <c r="AF11" s="121"/>
      <c r="AG11" s="120"/>
      <c r="AH11" s="111"/>
      <c r="AI11" s="125"/>
      <c r="AJ11" s="126"/>
      <c r="AK11" s="111"/>
      <c r="AL11" s="125"/>
      <c r="AM11" s="126"/>
      <c r="AN11" s="111"/>
      <c r="AO11" s="125"/>
      <c r="AP11" s="126"/>
      <c r="AQ11" s="110"/>
      <c r="AR11" s="121"/>
      <c r="AS11" s="120"/>
      <c r="AT11" s="110"/>
      <c r="AU11" s="121"/>
      <c r="AV11" s="120"/>
      <c r="AW11" s="110"/>
      <c r="AX11" s="121"/>
      <c r="AY11" s="120"/>
      <c r="AZ11" s="110"/>
      <c r="BA11" s="121"/>
      <c r="BB11" s="120"/>
      <c r="BC11" s="110"/>
      <c r="BD11" s="121"/>
      <c r="BE11" s="120"/>
      <c r="BF11" s="110"/>
      <c r="BG11" s="121"/>
      <c r="BH11" s="120"/>
      <c r="BI11" s="110"/>
      <c r="BJ11" s="121"/>
      <c r="BK11" s="120"/>
      <c r="BL11" s="110"/>
      <c r="BM11" s="121"/>
    </row>
    <row r="12" spans="1:65" ht="12.75" customHeight="1" x14ac:dyDescent="0.25">
      <c r="A12" s="112">
        <f t="shared" si="3"/>
        <v>4</v>
      </c>
      <c r="B12" s="46" t="s">
        <v>207</v>
      </c>
      <c r="C12" s="113">
        <f t="shared" si="4"/>
        <v>0.5625</v>
      </c>
      <c r="D12" s="114">
        <f t="shared" si="1"/>
        <v>9</v>
      </c>
      <c r="E12" s="115">
        <f t="shared" si="2"/>
        <v>7</v>
      </c>
      <c r="F12" s="120">
        <v>3</v>
      </c>
      <c r="G12" s="110">
        <v>0</v>
      </c>
      <c r="H12" s="121"/>
      <c r="I12" s="120">
        <v>3</v>
      </c>
      <c r="J12" s="110">
        <v>1</v>
      </c>
      <c r="K12" s="121"/>
      <c r="L12" s="120">
        <v>0</v>
      </c>
      <c r="M12" s="110">
        <v>4</v>
      </c>
      <c r="N12" s="121"/>
      <c r="O12" s="120">
        <v>2</v>
      </c>
      <c r="P12" s="110">
        <v>1</v>
      </c>
      <c r="Q12" s="121"/>
      <c r="R12" s="120">
        <v>1</v>
      </c>
      <c r="S12" s="110">
        <v>1</v>
      </c>
      <c r="T12" s="121"/>
      <c r="U12" s="120"/>
      <c r="V12" s="110"/>
      <c r="W12" s="121"/>
      <c r="X12" s="120"/>
      <c r="Y12" s="110"/>
      <c r="Z12" s="121"/>
      <c r="AA12" s="120"/>
      <c r="AB12" s="110"/>
      <c r="AC12" s="130"/>
      <c r="AD12" s="120"/>
      <c r="AE12" s="110"/>
      <c r="AF12" s="121"/>
      <c r="AG12" s="120"/>
      <c r="AH12" s="111"/>
      <c r="AI12" s="125"/>
      <c r="AJ12" s="126"/>
      <c r="AK12" s="111"/>
      <c r="AL12" s="125"/>
      <c r="AM12" s="126"/>
      <c r="AN12" s="111"/>
      <c r="AO12" s="125"/>
      <c r="AP12" s="126"/>
      <c r="AQ12" s="111"/>
      <c r="AR12" s="125"/>
      <c r="AS12" s="126"/>
      <c r="AT12" s="110"/>
      <c r="AU12" s="121"/>
      <c r="AV12" s="120"/>
      <c r="AW12" s="110"/>
      <c r="AX12" s="121"/>
      <c r="AY12" s="120"/>
      <c r="AZ12" s="110"/>
      <c r="BA12" s="121"/>
      <c r="BB12" s="120"/>
      <c r="BC12" s="110"/>
      <c r="BD12" s="121"/>
      <c r="BE12" s="120"/>
      <c r="BF12" s="110"/>
      <c r="BG12" s="121"/>
      <c r="BH12" s="120"/>
      <c r="BI12" s="110"/>
      <c r="BJ12" s="121"/>
      <c r="BK12" s="120"/>
      <c r="BL12" s="110"/>
      <c r="BM12" s="121"/>
    </row>
    <row r="13" spans="1:65" ht="12.75" customHeight="1" x14ac:dyDescent="0.25">
      <c r="A13" s="112">
        <f t="shared" si="3"/>
        <v>1</v>
      </c>
      <c r="B13" s="46" t="s">
        <v>167</v>
      </c>
      <c r="C13" s="113">
        <f t="shared" si="4"/>
        <v>0.84210526315789469</v>
      </c>
      <c r="D13" s="114">
        <f t="shared" si="1"/>
        <v>16</v>
      </c>
      <c r="E13" s="115">
        <f t="shared" si="2"/>
        <v>3</v>
      </c>
      <c r="F13" s="120">
        <v>3</v>
      </c>
      <c r="G13" s="110">
        <v>0</v>
      </c>
      <c r="H13" s="121"/>
      <c r="I13" s="120">
        <v>3</v>
      </c>
      <c r="J13" s="110">
        <v>1</v>
      </c>
      <c r="K13" s="121"/>
      <c r="L13" s="120">
        <v>2</v>
      </c>
      <c r="M13" s="110">
        <v>2</v>
      </c>
      <c r="N13" s="121"/>
      <c r="O13" s="120">
        <v>4</v>
      </c>
      <c r="P13" s="110">
        <v>0</v>
      </c>
      <c r="Q13" s="121"/>
      <c r="R13" s="120">
        <v>4</v>
      </c>
      <c r="S13" s="110">
        <v>0</v>
      </c>
      <c r="T13" s="121"/>
      <c r="U13" s="120"/>
      <c r="V13" s="110"/>
      <c r="W13" s="121"/>
      <c r="X13" s="120"/>
      <c r="Y13" s="110"/>
      <c r="Z13" s="121"/>
      <c r="AA13" s="120"/>
      <c r="AB13" s="110"/>
      <c r="AC13" s="130"/>
      <c r="AD13" s="120"/>
      <c r="AE13" s="110"/>
      <c r="AF13" s="121"/>
      <c r="AG13" s="120"/>
      <c r="AH13" s="111"/>
      <c r="AI13" s="125"/>
      <c r="AJ13" s="126"/>
      <c r="AK13" s="111"/>
      <c r="AL13" s="125"/>
      <c r="AM13" s="126"/>
      <c r="AN13" s="111"/>
      <c r="AO13" s="125"/>
      <c r="AP13" s="126"/>
      <c r="AQ13" s="110"/>
      <c r="AR13" s="121"/>
      <c r="AS13" s="120"/>
      <c r="AT13" s="110"/>
      <c r="AU13" s="121"/>
      <c r="AV13" s="120"/>
      <c r="AW13" s="110"/>
      <c r="AX13" s="121"/>
      <c r="AY13" s="120"/>
      <c r="AZ13" s="110"/>
      <c r="BA13" s="121"/>
      <c r="BB13" s="120"/>
      <c r="BC13" s="110"/>
      <c r="BD13" s="121"/>
      <c r="BE13" s="120"/>
      <c r="BF13" s="110"/>
      <c r="BG13" s="121"/>
      <c r="BH13" s="120"/>
      <c r="BI13" s="110"/>
      <c r="BJ13" s="121"/>
      <c r="BK13" s="120"/>
      <c r="BL13" s="110"/>
      <c r="BM13" s="121"/>
    </row>
    <row r="14" spans="1:65" ht="12.75" customHeight="1" x14ac:dyDescent="0.25">
      <c r="A14" s="112">
        <f t="shared" si="3"/>
        <v>17</v>
      </c>
      <c r="B14" s="46" t="s">
        <v>168</v>
      </c>
      <c r="C14" s="113">
        <f t="shared" si="4"/>
        <v>0</v>
      </c>
      <c r="D14" s="114">
        <f t="shared" si="1"/>
        <v>0</v>
      </c>
      <c r="E14" s="115">
        <f t="shared" si="2"/>
        <v>3</v>
      </c>
      <c r="F14" s="120">
        <v>0</v>
      </c>
      <c r="G14" s="110">
        <v>1</v>
      </c>
      <c r="H14" s="121"/>
      <c r="I14" s="120">
        <v>0</v>
      </c>
      <c r="J14" s="110">
        <v>2</v>
      </c>
      <c r="K14" s="121"/>
      <c r="L14" s="120">
        <v>0</v>
      </c>
      <c r="M14" s="110">
        <v>0</v>
      </c>
      <c r="N14" s="121"/>
      <c r="O14" s="120">
        <v>0</v>
      </c>
      <c r="P14" s="110">
        <v>0</v>
      </c>
      <c r="Q14" s="121"/>
      <c r="R14" s="120">
        <v>0</v>
      </c>
      <c r="S14" s="110">
        <v>0</v>
      </c>
      <c r="T14" s="121"/>
      <c r="U14" s="120"/>
      <c r="V14" s="110"/>
      <c r="W14" s="121"/>
      <c r="X14" s="120"/>
      <c r="Y14" s="110"/>
      <c r="Z14" s="121"/>
      <c r="AA14" s="120"/>
      <c r="AB14" s="110"/>
      <c r="AC14" s="130"/>
      <c r="AD14" s="120"/>
      <c r="AE14" s="110"/>
      <c r="AF14" s="121"/>
      <c r="AG14" s="120"/>
      <c r="AH14" s="110"/>
      <c r="AI14" s="121"/>
      <c r="AJ14" s="120"/>
      <c r="AK14" s="110"/>
      <c r="AL14" s="121"/>
      <c r="AM14" s="120"/>
      <c r="AN14" s="111"/>
      <c r="AO14" s="125"/>
      <c r="AP14" s="126"/>
      <c r="AQ14" s="111"/>
      <c r="AR14" s="125"/>
      <c r="AS14" s="126"/>
      <c r="AT14" s="110"/>
      <c r="AU14" s="121"/>
      <c r="AV14" s="120"/>
      <c r="AW14" s="110"/>
      <c r="AX14" s="121"/>
      <c r="AY14" s="120"/>
      <c r="AZ14" s="110"/>
      <c r="BA14" s="121"/>
      <c r="BB14" s="120"/>
      <c r="BC14" s="110"/>
      <c r="BD14" s="121"/>
      <c r="BE14" s="120"/>
      <c r="BF14" s="110"/>
      <c r="BG14" s="121"/>
      <c r="BH14" s="120"/>
      <c r="BI14" s="110"/>
      <c r="BJ14" s="121"/>
      <c r="BK14" s="120"/>
      <c r="BL14" s="110"/>
      <c r="BM14" s="121"/>
    </row>
    <row r="15" spans="1:65" ht="12.75" customHeight="1" x14ac:dyDescent="0.25">
      <c r="A15" s="112">
        <f t="shared" si="3"/>
        <v>18</v>
      </c>
      <c r="B15" s="46" t="s">
        <v>205</v>
      </c>
      <c r="C15" s="113">
        <f t="shared" si="4"/>
        <v>0</v>
      </c>
      <c r="D15" s="114">
        <f t="shared" si="1"/>
        <v>0</v>
      </c>
      <c r="E15" s="115">
        <f t="shared" si="2"/>
        <v>2</v>
      </c>
      <c r="F15" s="120">
        <v>0</v>
      </c>
      <c r="G15" s="110">
        <v>0</v>
      </c>
      <c r="H15" s="121"/>
      <c r="I15" s="120">
        <v>0</v>
      </c>
      <c r="J15" s="110">
        <v>2</v>
      </c>
      <c r="K15" s="121"/>
      <c r="L15" s="120">
        <v>0</v>
      </c>
      <c r="M15" s="110">
        <v>0</v>
      </c>
      <c r="N15" s="121"/>
      <c r="O15" s="120">
        <v>0</v>
      </c>
      <c r="P15" s="110">
        <v>0</v>
      </c>
      <c r="Q15" s="121"/>
      <c r="R15" s="120">
        <v>0</v>
      </c>
      <c r="S15" s="110">
        <v>0</v>
      </c>
      <c r="T15" s="121"/>
      <c r="U15" s="120"/>
      <c r="V15" s="110"/>
      <c r="W15" s="121"/>
      <c r="X15" s="120"/>
      <c r="Y15" s="110"/>
      <c r="Z15" s="121"/>
      <c r="AA15" s="120"/>
      <c r="AB15" s="110"/>
      <c r="AC15" s="130"/>
      <c r="AD15" s="120"/>
      <c r="AE15" s="110"/>
      <c r="AF15" s="121"/>
      <c r="AG15" s="120"/>
      <c r="AH15" s="110"/>
      <c r="AI15" s="121"/>
      <c r="AJ15" s="120"/>
      <c r="AK15" s="111"/>
      <c r="AL15" s="125"/>
      <c r="AM15" s="126"/>
      <c r="AN15" s="111"/>
      <c r="AO15" s="125"/>
      <c r="AP15" s="126"/>
      <c r="AQ15" s="111"/>
      <c r="AR15" s="125"/>
      <c r="AS15" s="126"/>
      <c r="AT15" s="110"/>
      <c r="AU15" s="121"/>
      <c r="AV15" s="120"/>
      <c r="AW15" s="110"/>
      <c r="AX15" s="121"/>
      <c r="AY15" s="120"/>
      <c r="AZ15" s="110"/>
      <c r="BA15" s="121"/>
      <c r="BB15" s="120"/>
      <c r="BC15" s="110"/>
      <c r="BD15" s="121"/>
      <c r="BE15" s="120"/>
      <c r="BF15" s="110"/>
      <c r="BG15" s="121"/>
      <c r="BH15" s="120"/>
      <c r="BI15" s="110"/>
      <c r="BJ15" s="121"/>
      <c r="BK15" s="120"/>
      <c r="BL15" s="110"/>
      <c r="BM15" s="121"/>
    </row>
    <row r="16" spans="1:65" ht="12.75" customHeight="1" x14ac:dyDescent="0.25">
      <c r="A16" s="112">
        <f t="shared" si="3"/>
        <v>16</v>
      </c>
      <c r="B16" s="46" t="s">
        <v>170</v>
      </c>
      <c r="C16" s="113">
        <f t="shared" si="4"/>
        <v>1</v>
      </c>
      <c r="D16" s="114">
        <f t="shared" si="1"/>
        <v>4</v>
      </c>
      <c r="E16" s="115">
        <f t="shared" si="2"/>
        <v>0</v>
      </c>
      <c r="F16" s="120">
        <v>4</v>
      </c>
      <c r="G16" s="110">
        <v>0</v>
      </c>
      <c r="H16" s="121"/>
      <c r="I16" s="120">
        <v>0</v>
      </c>
      <c r="J16" s="110">
        <v>0</v>
      </c>
      <c r="K16" s="121"/>
      <c r="L16" s="120">
        <v>0</v>
      </c>
      <c r="M16" s="110">
        <v>0</v>
      </c>
      <c r="N16" s="121"/>
      <c r="O16" s="120">
        <v>0</v>
      </c>
      <c r="P16" s="110">
        <v>0</v>
      </c>
      <c r="Q16" s="121"/>
      <c r="R16" s="120">
        <v>0</v>
      </c>
      <c r="S16" s="110">
        <v>0</v>
      </c>
      <c r="T16" s="121"/>
      <c r="U16" s="120"/>
      <c r="V16" s="110"/>
      <c r="W16" s="121"/>
      <c r="X16" s="120"/>
      <c r="Y16" s="110"/>
      <c r="Z16" s="121"/>
      <c r="AA16" s="120"/>
      <c r="AB16" s="110"/>
      <c r="AC16" s="130"/>
      <c r="AD16" s="120"/>
      <c r="AE16" s="110"/>
      <c r="AF16" s="121"/>
      <c r="AG16" s="120"/>
      <c r="AH16" s="110"/>
      <c r="AI16" s="121"/>
      <c r="AJ16" s="120"/>
      <c r="AK16" s="110"/>
      <c r="AL16" s="121"/>
      <c r="AM16" s="120"/>
      <c r="AN16" s="111"/>
      <c r="AO16" s="125"/>
      <c r="AP16" s="126"/>
      <c r="AQ16" s="111"/>
      <c r="AR16" s="125"/>
      <c r="AS16" s="126"/>
      <c r="AT16" s="110"/>
      <c r="AU16" s="121"/>
      <c r="AV16" s="120"/>
      <c r="AW16" s="110"/>
      <c r="AX16" s="121"/>
      <c r="AY16" s="120"/>
      <c r="AZ16" s="110"/>
      <c r="BA16" s="121"/>
      <c r="BB16" s="120"/>
      <c r="BC16" s="110"/>
      <c r="BD16" s="121"/>
      <c r="BE16" s="120"/>
      <c r="BF16" s="110"/>
      <c r="BG16" s="121"/>
      <c r="BH16" s="120"/>
      <c r="BI16" s="110"/>
      <c r="BJ16" s="121"/>
      <c r="BK16" s="120"/>
      <c r="BL16" s="110"/>
      <c r="BM16" s="121"/>
    </row>
    <row r="17" spans="1:65" ht="12.75" customHeight="1" x14ac:dyDescent="0.25">
      <c r="A17" s="112">
        <f t="shared" si="3"/>
        <v>12</v>
      </c>
      <c r="B17" s="46" t="s">
        <v>220</v>
      </c>
      <c r="C17" s="113">
        <f t="shared" si="4"/>
        <v>0.5</v>
      </c>
      <c r="D17" s="114">
        <f t="shared" si="1"/>
        <v>4</v>
      </c>
      <c r="E17" s="115">
        <f t="shared" si="2"/>
        <v>4</v>
      </c>
      <c r="F17" s="120"/>
      <c r="G17" s="110"/>
      <c r="H17" s="121"/>
      <c r="I17" s="120">
        <v>2</v>
      </c>
      <c r="J17" s="110">
        <v>0</v>
      </c>
      <c r="K17" s="121"/>
      <c r="L17" s="120">
        <v>0</v>
      </c>
      <c r="M17" s="110">
        <v>2</v>
      </c>
      <c r="N17" s="121"/>
      <c r="O17" s="120">
        <v>0</v>
      </c>
      <c r="P17" s="110">
        <v>0</v>
      </c>
      <c r="Q17" s="121"/>
      <c r="R17" s="120">
        <v>2</v>
      </c>
      <c r="S17" s="110">
        <v>2</v>
      </c>
      <c r="T17" s="121"/>
      <c r="U17" s="120"/>
      <c r="V17" s="110"/>
      <c r="W17" s="121"/>
      <c r="X17" s="120"/>
      <c r="Y17" s="110"/>
      <c r="Z17" s="121"/>
      <c r="AA17" s="120"/>
      <c r="AB17" s="110"/>
      <c r="AC17" s="130"/>
      <c r="AD17" s="120"/>
      <c r="AE17" s="110"/>
      <c r="AF17" s="121"/>
      <c r="AG17" s="120"/>
      <c r="AH17" s="110"/>
      <c r="AI17" s="121"/>
      <c r="AJ17" s="120"/>
      <c r="AK17" s="110"/>
      <c r="AL17" s="121"/>
      <c r="AM17" s="120"/>
      <c r="AN17" s="111"/>
      <c r="AO17" s="125"/>
      <c r="AP17" s="126"/>
      <c r="AQ17" s="111"/>
      <c r="AR17" s="125"/>
      <c r="AS17" s="126"/>
      <c r="AT17" s="110"/>
      <c r="AU17" s="121"/>
      <c r="AV17" s="120"/>
      <c r="AW17" s="110"/>
      <c r="AX17" s="121"/>
      <c r="AY17" s="120"/>
      <c r="AZ17" s="110"/>
      <c r="BA17" s="121"/>
      <c r="BB17" s="120"/>
      <c r="BC17" s="110"/>
      <c r="BD17" s="121"/>
      <c r="BE17" s="120"/>
      <c r="BF17" s="110"/>
      <c r="BG17" s="121"/>
      <c r="BH17" s="120"/>
      <c r="BI17" s="110"/>
      <c r="BJ17" s="121"/>
      <c r="BK17" s="120"/>
      <c r="BL17" s="110"/>
      <c r="BM17" s="121"/>
    </row>
    <row r="18" spans="1:65" ht="12.75" customHeight="1" x14ac:dyDescent="0.25">
      <c r="A18" s="112">
        <f t="shared" si="3"/>
        <v>12</v>
      </c>
      <c r="B18" s="46" t="s">
        <v>221</v>
      </c>
      <c r="C18" s="113">
        <f t="shared" si="4"/>
        <v>0.125</v>
      </c>
      <c r="D18" s="114">
        <f t="shared" si="1"/>
        <v>1</v>
      </c>
      <c r="E18" s="115">
        <f t="shared" si="2"/>
        <v>7</v>
      </c>
      <c r="F18" s="120"/>
      <c r="G18" s="110"/>
      <c r="H18" s="121"/>
      <c r="I18" s="120"/>
      <c r="J18" s="110"/>
      <c r="K18" s="121"/>
      <c r="L18" s="120">
        <v>0</v>
      </c>
      <c r="M18" s="110">
        <v>4</v>
      </c>
      <c r="N18" s="121"/>
      <c r="O18" s="120">
        <v>0</v>
      </c>
      <c r="P18" s="110">
        <v>2</v>
      </c>
      <c r="Q18" s="121"/>
      <c r="R18" s="120">
        <v>1</v>
      </c>
      <c r="S18" s="110">
        <v>1</v>
      </c>
      <c r="T18" s="121"/>
      <c r="U18" s="120"/>
      <c r="V18" s="110"/>
      <c r="W18" s="121"/>
      <c r="X18" s="120"/>
      <c r="Y18" s="110"/>
      <c r="Z18" s="121"/>
      <c r="AA18" s="120"/>
      <c r="AB18" s="110"/>
      <c r="AC18" s="130"/>
      <c r="AD18" s="120"/>
      <c r="AE18" s="110"/>
      <c r="AF18" s="121"/>
      <c r="AG18" s="120"/>
      <c r="AH18" s="110"/>
      <c r="AI18" s="121"/>
      <c r="AJ18" s="120"/>
      <c r="AK18" s="110"/>
      <c r="AL18" s="121"/>
      <c r="AM18" s="120"/>
      <c r="AN18" s="110"/>
      <c r="AO18" s="121"/>
      <c r="AP18" s="120"/>
      <c r="AQ18" s="111"/>
      <c r="AR18" s="125"/>
      <c r="AS18" s="126"/>
      <c r="AT18" s="110"/>
      <c r="AU18" s="121"/>
      <c r="AV18" s="120"/>
      <c r="AW18" s="110"/>
      <c r="AX18" s="121"/>
      <c r="AY18" s="120"/>
      <c r="AZ18" s="110"/>
      <c r="BA18" s="121"/>
      <c r="BB18" s="120"/>
      <c r="BC18" s="110"/>
      <c r="BD18" s="121"/>
      <c r="BE18" s="120"/>
      <c r="BF18" s="110"/>
      <c r="BG18" s="121"/>
      <c r="BH18" s="120"/>
      <c r="BI18" s="110"/>
      <c r="BJ18" s="121"/>
      <c r="BK18" s="120"/>
      <c r="BL18" s="110"/>
      <c r="BM18" s="121"/>
    </row>
    <row r="19" spans="1:65" ht="12.75" customHeight="1" x14ac:dyDescent="0.25">
      <c r="A19" s="112">
        <f t="shared" si="3"/>
        <v>18</v>
      </c>
      <c r="B19" s="46" t="s">
        <v>231</v>
      </c>
      <c r="C19" s="113">
        <f t="shared" si="4"/>
        <v>0.5</v>
      </c>
      <c r="D19" s="114">
        <f t="shared" si="1"/>
        <v>1</v>
      </c>
      <c r="E19" s="115">
        <f t="shared" si="2"/>
        <v>1</v>
      </c>
      <c r="F19" s="120"/>
      <c r="G19" s="110"/>
      <c r="H19" s="121"/>
      <c r="I19" s="120"/>
      <c r="J19" s="110"/>
      <c r="K19" s="121"/>
      <c r="L19" s="120"/>
      <c r="M19" s="110"/>
      <c r="N19" s="121"/>
      <c r="O19" s="120">
        <v>1</v>
      </c>
      <c r="P19" s="110">
        <v>1</v>
      </c>
      <c r="Q19" s="121"/>
      <c r="R19" s="120">
        <v>0</v>
      </c>
      <c r="S19" s="110">
        <v>0</v>
      </c>
      <c r="T19" s="121"/>
      <c r="U19" s="120"/>
      <c r="V19" s="110"/>
      <c r="W19" s="121"/>
      <c r="X19" s="120"/>
      <c r="Y19" s="110"/>
      <c r="Z19" s="121"/>
      <c r="AA19" s="120"/>
      <c r="AB19" s="110"/>
      <c r="AC19" s="130"/>
      <c r="AD19" s="120"/>
      <c r="AE19" s="110"/>
      <c r="AF19" s="121"/>
      <c r="AG19" s="120"/>
      <c r="AH19" s="110"/>
      <c r="AI19" s="121"/>
      <c r="AJ19" s="120"/>
      <c r="AK19" s="110"/>
      <c r="AL19" s="121"/>
      <c r="AM19" s="120"/>
      <c r="AN19" s="110"/>
      <c r="AO19" s="121"/>
      <c r="AP19" s="120"/>
      <c r="AQ19" s="110"/>
      <c r="AR19" s="121"/>
      <c r="AS19" s="120"/>
      <c r="AT19" s="110"/>
      <c r="AU19" s="121"/>
      <c r="AV19" s="120"/>
      <c r="AW19" s="110"/>
      <c r="AX19" s="121"/>
      <c r="AY19" s="120"/>
      <c r="AZ19" s="110"/>
      <c r="BA19" s="121"/>
      <c r="BB19" s="120"/>
      <c r="BC19" s="110"/>
      <c r="BD19" s="121"/>
      <c r="BE19" s="120"/>
      <c r="BF19" s="110"/>
      <c r="BG19" s="121"/>
      <c r="BH19" s="120"/>
      <c r="BI19" s="110"/>
      <c r="BJ19" s="121"/>
      <c r="BK19" s="120"/>
      <c r="BL19" s="110"/>
      <c r="BM19" s="121"/>
    </row>
    <row r="20" spans="1:65" ht="12.75" customHeight="1" x14ac:dyDescent="0.25">
      <c r="A20" s="112">
        <f t="shared" si="3"/>
        <v>20</v>
      </c>
      <c r="B20" s="46" t="s">
        <v>194</v>
      </c>
      <c r="C20" s="113" t="e">
        <f t="shared" si="4"/>
        <v>#DIV/0!</v>
      </c>
      <c r="D20" s="114">
        <f t="shared" si="1"/>
        <v>0</v>
      </c>
      <c r="E20" s="115">
        <f t="shared" si="2"/>
        <v>0</v>
      </c>
      <c r="F20" s="120"/>
      <c r="G20" s="110"/>
      <c r="H20" s="121"/>
      <c r="I20" s="120"/>
      <c r="J20" s="110"/>
      <c r="K20" s="121"/>
      <c r="L20" s="120"/>
      <c r="M20" s="110"/>
      <c r="N20" s="121"/>
      <c r="O20" s="120"/>
      <c r="P20" s="110"/>
      <c r="Q20" s="121"/>
      <c r="R20" s="120"/>
      <c r="S20" s="110"/>
      <c r="T20" s="121"/>
      <c r="U20" s="120"/>
      <c r="V20" s="110"/>
      <c r="W20" s="121"/>
      <c r="X20" s="120"/>
      <c r="Y20" s="110"/>
      <c r="Z20" s="121"/>
      <c r="AA20" s="120"/>
      <c r="AB20" s="110"/>
      <c r="AC20" s="130"/>
      <c r="AD20" s="120"/>
      <c r="AE20" s="110"/>
      <c r="AF20" s="121"/>
      <c r="AG20" s="120"/>
      <c r="AH20" s="110"/>
      <c r="AI20" s="121"/>
      <c r="AJ20" s="120"/>
      <c r="AK20" s="110"/>
      <c r="AL20" s="121"/>
      <c r="AM20" s="120"/>
      <c r="AN20" s="110"/>
      <c r="AO20" s="121"/>
      <c r="AP20" s="120"/>
      <c r="AQ20" s="110"/>
      <c r="AR20" s="121"/>
      <c r="AS20" s="120"/>
      <c r="AT20" s="110"/>
      <c r="AU20" s="121"/>
      <c r="AV20" s="120"/>
      <c r="AW20" s="110"/>
      <c r="AX20" s="121"/>
      <c r="AY20" s="120"/>
      <c r="AZ20" s="110"/>
      <c r="BA20" s="121"/>
      <c r="BB20" s="120"/>
      <c r="BC20" s="110"/>
      <c r="BD20" s="121"/>
      <c r="BE20" s="120"/>
      <c r="BF20" s="110"/>
      <c r="BG20" s="121"/>
      <c r="BH20" s="120"/>
      <c r="BI20" s="110"/>
      <c r="BJ20" s="121"/>
      <c r="BK20" s="120"/>
      <c r="BL20" s="110"/>
      <c r="BM20" s="121"/>
    </row>
    <row r="21" spans="1:65" ht="12.75" customHeight="1" x14ac:dyDescent="0.25">
      <c r="A21" s="112">
        <f t="shared" si="3"/>
        <v>20</v>
      </c>
      <c r="B21" s="46" t="s">
        <v>195</v>
      </c>
      <c r="C21" s="113" t="e">
        <f t="shared" si="4"/>
        <v>#DIV/0!</v>
      </c>
      <c r="D21" s="114">
        <f t="shared" si="1"/>
        <v>0</v>
      </c>
      <c r="E21" s="115">
        <f t="shared" si="2"/>
        <v>0</v>
      </c>
      <c r="F21" s="120"/>
      <c r="G21" s="110"/>
      <c r="H21" s="121"/>
      <c r="I21" s="120"/>
      <c r="J21" s="110"/>
      <c r="K21" s="121"/>
      <c r="L21" s="120"/>
      <c r="M21" s="110"/>
      <c r="N21" s="121"/>
      <c r="O21" s="120"/>
      <c r="P21" s="110"/>
      <c r="Q21" s="121"/>
      <c r="R21" s="120"/>
      <c r="S21" s="110"/>
      <c r="T21" s="121"/>
      <c r="U21" s="120"/>
      <c r="V21" s="110"/>
      <c r="W21" s="121"/>
      <c r="X21" s="120"/>
      <c r="Y21" s="110"/>
      <c r="Z21" s="121"/>
      <c r="AA21" s="120"/>
      <c r="AB21" s="110"/>
      <c r="AC21" s="130"/>
      <c r="AD21" s="120"/>
      <c r="AE21" s="110"/>
      <c r="AF21" s="121"/>
      <c r="AG21" s="120"/>
      <c r="AH21" s="110"/>
      <c r="AI21" s="121"/>
      <c r="AJ21" s="120"/>
      <c r="AK21" s="110"/>
      <c r="AL21" s="121"/>
      <c r="AM21" s="120"/>
      <c r="AN21" s="110"/>
      <c r="AO21" s="121"/>
      <c r="AP21" s="120"/>
      <c r="AQ21" s="110"/>
      <c r="AR21" s="121"/>
      <c r="AS21" s="120"/>
      <c r="AT21" s="110"/>
      <c r="AU21" s="121"/>
      <c r="AV21" s="120"/>
      <c r="AW21" s="110"/>
      <c r="AX21" s="121"/>
      <c r="AY21" s="120"/>
      <c r="AZ21" s="110"/>
      <c r="BA21" s="121"/>
      <c r="BB21" s="120"/>
      <c r="BC21" s="110"/>
      <c r="BD21" s="121"/>
      <c r="BE21" s="120"/>
      <c r="BF21" s="110"/>
      <c r="BG21" s="121"/>
      <c r="BH21" s="120"/>
      <c r="BI21" s="110"/>
      <c r="BJ21" s="121"/>
      <c r="BK21" s="120"/>
      <c r="BL21" s="110"/>
      <c r="BM21" s="121"/>
    </row>
    <row r="22" spans="1:65" ht="12.75" customHeight="1" x14ac:dyDescent="0.25">
      <c r="A22" s="112">
        <f t="shared" si="3"/>
        <v>20</v>
      </c>
      <c r="B22" s="46" t="s">
        <v>196</v>
      </c>
      <c r="C22" s="113" t="e">
        <f t="shared" si="4"/>
        <v>#DIV/0!</v>
      </c>
      <c r="D22" s="114">
        <f t="shared" si="1"/>
        <v>0</v>
      </c>
      <c r="E22" s="115">
        <f t="shared" si="2"/>
        <v>0</v>
      </c>
      <c r="F22" s="120"/>
      <c r="G22" s="110"/>
      <c r="H22" s="121"/>
      <c r="I22" s="120"/>
      <c r="J22" s="110"/>
      <c r="K22" s="121"/>
      <c r="L22" s="120"/>
      <c r="M22" s="110"/>
      <c r="N22" s="121"/>
      <c r="O22" s="120"/>
      <c r="P22" s="110"/>
      <c r="Q22" s="121"/>
      <c r="R22" s="120"/>
      <c r="S22" s="110"/>
      <c r="T22" s="121"/>
      <c r="U22" s="120"/>
      <c r="V22" s="110"/>
      <c r="W22" s="121"/>
      <c r="X22" s="120"/>
      <c r="Y22" s="110"/>
      <c r="Z22" s="121"/>
      <c r="AA22" s="120"/>
      <c r="AB22" s="110"/>
      <c r="AC22" s="130"/>
      <c r="AD22" s="120"/>
      <c r="AE22" s="110"/>
      <c r="AF22" s="121"/>
      <c r="AG22" s="120"/>
      <c r="AH22" s="110"/>
      <c r="AI22" s="121"/>
      <c r="AJ22" s="120"/>
      <c r="AK22" s="110"/>
      <c r="AL22" s="121"/>
      <c r="AM22" s="120"/>
      <c r="AN22" s="110"/>
      <c r="AO22" s="121"/>
      <c r="AP22" s="120"/>
      <c r="AQ22" s="110"/>
      <c r="AR22" s="121"/>
      <c r="AS22" s="120"/>
      <c r="AT22" s="110"/>
      <c r="AU22" s="121"/>
      <c r="AV22" s="120"/>
      <c r="AW22" s="110"/>
      <c r="AX22" s="121"/>
      <c r="AY22" s="120"/>
      <c r="AZ22" s="110"/>
      <c r="BA22" s="121"/>
      <c r="BB22" s="120"/>
      <c r="BC22" s="110"/>
      <c r="BD22" s="121"/>
      <c r="BE22" s="120"/>
      <c r="BF22" s="110"/>
      <c r="BG22" s="121"/>
      <c r="BH22" s="120"/>
      <c r="BI22" s="110"/>
      <c r="BJ22" s="121"/>
      <c r="BK22" s="120"/>
      <c r="BL22" s="110"/>
      <c r="BM22" s="121"/>
    </row>
    <row r="23" spans="1:65" ht="12.75" customHeight="1" thickBot="1" x14ac:dyDescent="0.3">
      <c r="A23" s="112">
        <f t="shared" si="3"/>
        <v>20</v>
      </c>
      <c r="B23" s="46" t="s">
        <v>197</v>
      </c>
      <c r="C23" s="113" t="e">
        <f t="shared" si="4"/>
        <v>#DIV/0!</v>
      </c>
      <c r="D23" s="114">
        <f t="shared" si="1"/>
        <v>0</v>
      </c>
      <c r="E23" s="115">
        <f t="shared" si="2"/>
        <v>0</v>
      </c>
      <c r="F23" s="122"/>
      <c r="G23" s="123"/>
      <c r="H23" s="124"/>
      <c r="I23" s="122"/>
      <c r="J23" s="123"/>
      <c r="K23" s="124"/>
      <c r="L23" s="122"/>
      <c r="M23" s="123"/>
      <c r="N23" s="124"/>
      <c r="O23" s="122"/>
      <c r="P23" s="123"/>
      <c r="Q23" s="124"/>
      <c r="R23" s="122"/>
      <c r="S23" s="123"/>
      <c r="T23" s="124"/>
      <c r="U23" s="122"/>
      <c r="V23" s="123"/>
      <c r="W23" s="124"/>
      <c r="X23" s="122"/>
      <c r="Y23" s="123"/>
      <c r="Z23" s="124"/>
      <c r="AA23" s="122"/>
      <c r="AB23" s="123"/>
      <c r="AC23" s="131"/>
      <c r="AD23" s="122"/>
      <c r="AE23" s="123"/>
      <c r="AF23" s="124"/>
      <c r="AG23" s="122"/>
      <c r="AH23" s="123"/>
      <c r="AI23" s="124"/>
      <c r="AJ23" s="122"/>
      <c r="AK23" s="123"/>
      <c r="AL23" s="124"/>
      <c r="AM23" s="122"/>
      <c r="AN23" s="123"/>
      <c r="AO23" s="124"/>
      <c r="AP23" s="122"/>
      <c r="AQ23" s="123"/>
      <c r="AR23" s="124"/>
      <c r="AS23" s="122"/>
      <c r="AT23" s="123"/>
      <c r="AU23" s="124"/>
      <c r="AV23" s="122"/>
      <c r="AW23" s="123"/>
      <c r="AX23" s="124"/>
      <c r="AY23" s="122"/>
      <c r="AZ23" s="123"/>
      <c r="BA23" s="124"/>
      <c r="BB23" s="122"/>
      <c r="BC23" s="123"/>
      <c r="BD23" s="124"/>
      <c r="BE23" s="122"/>
      <c r="BF23" s="123"/>
      <c r="BG23" s="124"/>
      <c r="BH23" s="122"/>
      <c r="BI23" s="123"/>
      <c r="BJ23" s="124"/>
      <c r="BK23" s="122"/>
      <c r="BL23" s="123"/>
      <c r="BM23" s="124"/>
    </row>
    <row r="24" spans="1:65" ht="12.75" customHeight="1" x14ac:dyDescent="0.25">
      <c r="A24" s="14"/>
      <c r="B24" s="14"/>
      <c r="D24" s="34"/>
      <c r="E24" s="14"/>
      <c r="F24" s="14"/>
      <c r="AX24" s="5"/>
    </row>
    <row r="25" spans="1:65" ht="12.5" x14ac:dyDescent="0.25">
      <c r="A25" s="14"/>
      <c r="B25" s="14"/>
      <c r="C25" s="172"/>
      <c r="D25" s="173"/>
      <c r="E25" s="173"/>
      <c r="F25" s="173"/>
    </row>
    <row r="26" spans="1:65" ht="12.75" customHeight="1" x14ac:dyDescent="0.25">
      <c r="A26" s="14"/>
      <c r="B26" s="14"/>
      <c r="C26" s="174"/>
      <c r="D26" s="173"/>
      <c r="E26" s="173"/>
      <c r="F26" s="173"/>
    </row>
    <row r="27" spans="1:65" ht="12.75" customHeight="1" x14ac:dyDescent="0.25">
      <c r="A27" s="14"/>
      <c r="B27" s="14"/>
      <c r="D27" s="34"/>
    </row>
    <row r="28" spans="1:65" ht="12.75" customHeight="1" x14ac:dyDescent="0.25">
      <c r="A28" s="14"/>
      <c r="B28" s="14"/>
      <c r="D28" s="34"/>
    </row>
    <row r="29" spans="1:65" ht="12.75" customHeight="1" x14ac:dyDescent="0.25">
      <c r="A29" s="14"/>
      <c r="B29" s="14"/>
      <c r="D29" s="34"/>
    </row>
    <row r="30" spans="1:65" ht="12.75" customHeight="1" x14ac:dyDescent="0.25">
      <c r="A30" s="14"/>
      <c r="B30" s="14"/>
      <c r="D30" s="34"/>
    </row>
    <row r="31" spans="1:65" ht="12.75" customHeight="1" x14ac:dyDescent="0.25">
      <c r="A31" s="14"/>
      <c r="B31" s="14"/>
      <c r="D31" s="34"/>
    </row>
    <row r="32" spans="1:65" ht="12.75" customHeight="1" x14ac:dyDescent="0.25">
      <c r="A32" s="14"/>
      <c r="B32" s="14"/>
      <c r="D32" s="34"/>
    </row>
    <row r="33" spans="1:4" ht="12.75" customHeight="1" x14ac:dyDescent="0.25">
      <c r="A33" s="14"/>
      <c r="B33" s="14"/>
      <c r="D33" s="34"/>
    </row>
    <row r="34" spans="1:4" ht="12.75" customHeight="1" x14ac:dyDescent="0.25">
      <c r="A34" s="14"/>
      <c r="B34" s="14"/>
      <c r="D34" s="34"/>
    </row>
    <row r="35" spans="1:4" ht="12.75" customHeight="1" x14ac:dyDescent="0.25">
      <c r="A35" s="14"/>
      <c r="B35" s="14"/>
      <c r="D35" s="34"/>
    </row>
    <row r="36" spans="1:4" ht="12.75" customHeight="1" x14ac:dyDescent="0.25">
      <c r="A36" s="14"/>
      <c r="B36" s="14"/>
      <c r="D36" s="34"/>
    </row>
    <row r="37" spans="1:4" ht="12.75" customHeight="1" x14ac:dyDescent="0.25">
      <c r="A37" s="14"/>
      <c r="B37" s="14"/>
      <c r="D37" s="34"/>
    </row>
    <row r="38" spans="1:4" ht="12.75" customHeight="1" x14ac:dyDescent="0.25">
      <c r="A38" s="14"/>
      <c r="B38" s="14"/>
      <c r="D38" s="34"/>
    </row>
    <row r="39" spans="1:4" ht="12.75" customHeight="1" x14ac:dyDescent="0.25">
      <c r="A39" s="14"/>
      <c r="B39" s="14"/>
      <c r="D39" s="34"/>
    </row>
    <row r="40" spans="1:4" ht="12.75" customHeight="1" x14ac:dyDescent="0.25">
      <c r="A40" s="14"/>
      <c r="B40" s="14"/>
      <c r="D40" s="34"/>
    </row>
    <row r="41" spans="1:4" ht="12.75" customHeight="1" x14ac:dyDescent="0.25">
      <c r="A41" s="14"/>
      <c r="B41" s="14"/>
      <c r="D41" s="34"/>
    </row>
    <row r="42" spans="1:4" ht="12.75" customHeight="1" x14ac:dyDescent="0.25">
      <c r="A42" s="14"/>
      <c r="B42" s="14"/>
      <c r="D42" s="34"/>
    </row>
    <row r="43" spans="1:4" ht="12.75" customHeight="1" x14ac:dyDescent="0.25">
      <c r="A43" s="14"/>
      <c r="B43" s="14"/>
      <c r="D43" s="34"/>
    </row>
    <row r="44" spans="1:4" ht="12.75" customHeight="1" x14ac:dyDescent="0.25">
      <c r="A44" s="14"/>
      <c r="B44" s="14"/>
      <c r="D44" s="34"/>
    </row>
    <row r="45" spans="1:4" ht="12.75" customHeight="1" x14ac:dyDescent="0.25">
      <c r="A45" s="14"/>
      <c r="B45" s="14"/>
      <c r="D45" s="34"/>
    </row>
    <row r="46" spans="1:4" ht="12.75" customHeight="1" x14ac:dyDescent="0.25">
      <c r="A46" s="14"/>
      <c r="B46" s="14"/>
      <c r="D46" s="34"/>
    </row>
    <row r="47" spans="1:4" ht="12.75" customHeight="1" x14ac:dyDescent="0.25">
      <c r="A47" s="14"/>
      <c r="B47" s="14"/>
      <c r="D47" s="34"/>
    </row>
    <row r="48" spans="1:4" ht="12.75" customHeight="1" x14ac:dyDescent="0.25">
      <c r="A48" s="14"/>
      <c r="B48" s="14"/>
      <c r="D48" s="34"/>
    </row>
    <row r="49" spans="1:4" ht="12.75" customHeight="1" x14ac:dyDescent="0.25">
      <c r="A49" s="14"/>
      <c r="B49" s="14"/>
      <c r="D49" s="34"/>
    </row>
    <row r="50" spans="1:4" ht="12.75" customHeight="1" x14ac:dyDescent="0.25">
      <c r="A50" s="14"/>
      <c r="B50" s="14"/>
      <c r="D50" s="34"/>
    </row>
    <row r="51" spans="1:4" ht="12.75" customHeight="1" x14ac:dyDescent="0.25">
      <c r="A51" s="14"/>
      <c r="B51" s="14"/>
      <c r="D51" s="34"/>
    </row>
    <row r="52" spans="1:4" ht="12.75" customHeight="1" x14ac:dyDescent="0.25">
      <c r="A52" s="14"/>
      <c r="B52" s="14"/>
      <c r="D52" s="34"/>
    </row>
    <row r="53" spans="1:4" ht="12.75" customHeight="1" x14ac:dyDescent="0.25">
      <c r="A53" s="14"/>
      <c r="B53" s="14"/>
      <c r="D53" s="34"/>
    </row>
    <row r="54" spans="1:4" ht="12.75" customHeight="1" x14ac:dyDescent="0.25">
      <c r="A54" s="14"/>
      <c r="B54" s="14"/>
      <c r="D54" s="34"/>
    </row>
    <row r="55" spans="1:4" ht="12.75" customHeight="1" x14ac:dyDescent="0.25">
      <c r="A55" s="14"/>
      <c r="B55" s="14"/>
      <c r="D55" s="34"/>
    </row>
    <row r="56" spans="1:4" ht="12.75" customHeight="1" x14ac:dyDescent="0.25">
      <c r="A56" s="14"/>
      <c r="B56" s="14"/>
      <c r="D56" s="34"/>
    </row>
    <row r="57" spans="1:4" ht="12.75" customHeight="1" x14ac:dyDescent="0.25">
      <c r="A57" s="14"/>
      <c r="B57" s="14"/>
      <c r="D57" s="34"/>
    </row>
    <row r="58" spans="1:4" ht="12.75" customHeight="1" x14ac:dyDescent="0.25">
      <c r="A58" s="14"/>
      <c r="B58" s="14"/>
      <c r="D58" s="34"/>
    </row>
    <row r="59" spans="1:4" ht="12.75" customHeight="1" x14ac:dyDescent="0.25">
      <c r="A59" s="14"/>
      <c r="B59" s="14"/>
      <c r="D59" s="34"/>
    </row>
    <row r="60" spans="1:4" ht="12.75" customHeight="1" x14ac:dyDescent="0.25">
      <c r="A60" s="14"/>
      <c r="B60" s="14"/>
      <c r="D60" s="34"/>
    </row>
    <row r="61" spans="1:4" ht="12.75" customHeight="1" x14ac:dyDescent="0.25">
      <c r="A61" s="14"/>
      <c r="B61" s="14"/>
      <c r="D61" s="34"/>
    </row>
    <row r="62" spans="1:4" ht="12.75" customHeight="1" x14ac:dyDescent="0.25">
      <c r="A62" s="14"/>
      <c r="B62" s="14"/>
      <c r="D62" s="34"/>
    </row>
    <row r="63" spans="1:4" ht="12.75" customHeight="1" x14ac:dyDescent="0.25">
      <c r="A63" s="14"/>
      <c r="B63" s="14"/>
      <c r="D63" s="34"/>
    </row>
    <row r="64" spans="1:4" ht="12.75" customHeight="1" x14ac:dyDescent="0.25">
      <c r="A64" s="14"/>
      <c r="B64" s="14"/>
      <c r="D64" s="34"/>
    </row>
    <row r="65" spans="1:4" ht="12.75" customHeight="1" x14ac:dyDescent="0.25">
      <c r="A65" s="14"/>
      <c r="B65" s="14"/>
      <c r="D65" s="34"/>
    </row>
    <row r="66" spans="1:4" ht="12.75" customHeight="1" x14ac:dyDescent="0.25">
      <c r="A66" s="14"/>
      <c r="B66" s="14"/>
      <c r="D66" s="34"/>
    </row>
    <row r="67" spans="1:4" ht="12.75" customHeight="1" x14ac:dyDescent="0.25">
      <c r="A67" s="14"/>
      <c r="B67" s="14"/>
      <c r="D67" s="34"/>
    </row>
    <row r="68" spans="1:4" ht="12.75" customHeight="1" x14ac:dyDescent="0.25">
      <c r="A68" s="14"/>
      <c r="B68" s="14"/>
      <c r="D68" s="34"/>
    </row>
    <row r="69" spans="1:4" ht="12.75" customHeight="1" x14ac:dyDescent="0.25">
      <c r="A69" s="14"/>
      <c r="B69" s="14"/>
      <c r="D69" s="34"/>
    </row>
    <row r="70" spans="1:4" ht="12.75" customHeight="1" x14ac:dyDescent="0.25">
      <c r="A70" s="14"/>
      <c r="B70" s="14"/>
      <c r="D70" s="34"/>
    </row>
    <row r="71" spans="1:4" ht="12.75" customHeight="1" x14ac:dyDescent="0.25">
      <c r="A71" s="14"/>
      <c r="B71" s="14"/>
      <c r="D71" s="34"/>
    </row>
    <row r="72" spans="1:4" ht="12.75" customHeight="1" x14ac:dyDescent="0.25">
      <c r="A72" s="14"/>
      <c r="B72" s="14"/>
      <c r="D72" s="34"/>
    </row>
    <row r="73" spans="1:4" ht="12.75" customHeight="1" x14ac:dyDescent="0.25">
      <c r="A73" s="14"/>
      <c r="B73" s="14"/>
      <c r="D73" s="34"/>
    </row>
    <row r="74" spans="1:4" ht="12.75" customHeight="1" x14ac:dyDescent="0.25">
      <c r="A74" s="14"/>
      <c r="B74" s="14"/>
      <c r="D74" s="34"/>
    </row>
    <row r="75" spans="1:4" ht="12.75" customHeight="1" x14ac:dyDescent="0.25">
      <c r="A75" s="14"/>
      <c r="B75" s="14"/>
      <c r="D75" s="34"/>
    </row>
    <row r="76" spans="1:4" ht="12.75" customHeight="1" x14ac:dyDescent="0.25">
      <c r="A76" s="14"/>
      <c r="B76" s="14"/>
      <c r="D76" s="34"/>
    </row>
    <row r="77" spans="1:4" ht="12.75" customHeight="1" x14ac:dyDescent="0.25">
      <c r="A77" s="14"/>
      <c r="B77" s="14"/>
      <c r="D77" s="34"/>
    </row>
    <row r="78" spans="1:4" ht="12.75" customHeight="1" x14ac:dyDescent="0.25">
      <c r="A78" s="14"/>
      <c r="B78" s="14"/>
      <c r="D78" s="34"/>
    </row>
    <row r="79" spans="1:4" ht="12.75" customHeight="1" x14ac:dyDescent="0.25">
      <c r="A79" s="14"/>
      <c r="B79" s="14"/>
      <c r="D79" s="34"/>
    </row>
    <row r="80" spans="1:4" ht="12.75" customHeight="1" x14ac:dyDescent="0.25">
      <c r="A80" s="14"/>
      <c r="B80" s="14"/>
      <c r="D80" s="34"/>
    </row>
    <row r="81" spans="1:4" ht="12.75" customHeight="1" x14ac:dyDescent="0.25">
      <c r="A81" s="14"/>
      <c r="B81" s="14"/>
      <c r="D81" s="34"/>
    </row>
    <row r="82" spans="1:4" ht="12.75" customHeight="1" x14ac:dyDescent="0.25">
      <c r="A82" s="14"/>
      <c r="B82" s="14"/>
      <c r="D82" s="34"/>
    </row>
    <row r="83" spans="1:4" ht="12.75" customHeight="1" x14ac:dyDescent="0.25">
      <c r="A83" s="14"/>
      <c r="B83" s="14"/>
      <c r="D83" s="34"/>
    </row>
    <row r="84" spans="1:4" ht="12.75" customHeight="1" x14ac:dyDescent="0.25">
      <c r="A84" s="14"/>
      <c r="B84" s="14"/>
      <c r="D84" s="34"/>
    </row>
    <row r="85" spans="1:4" ht="12.75" customHeight="1" x14ac:dyDescent="0.25">
      <c r="A85" s="14"/>
      <c r="B85" s="14"/>
      <c r="D85" s="34"/>
    </row>
    <row r="86" spans="1:4" ht="12.75" customHeight="1" x14ac:dyDescent="0.25">
      <c r="A86" s="14"/>
      <c r="B86" s="14"/>
      <c r="D86" s="34"/>
    </row>
    <row r="87" spans="1:4" ht="12.75" customHeight="1" x14ac:dyDescent="0.25">
      <c r="A87" s="14"/>
      <c r="B87" s="14"/>
      <c r="D87" s="34"/>
    </row>
    <row r="88" spans="1:4" ht="12.75" customHeight="1" x14ac:dyDescent="0.25">
      <c r="A88" s="14"/>
      <c r="B88" s="14"/>
      <c r="D88" s="34"/>
    </row>
    <row r="89" spans="1:4" ht="12.75" customHeight="1" x14ac:dyDescent="0.25">
      <c r="A89" s="14"/>
      <c r="B89" s="14"/>
      <c r="D89" s="34"/>
    </row>
    <row r="90" spans="1:4" ht="12.75" customHeight="1" x14ac:dyDescent="0.25">
      <c r="A90" s="14"/>
      <c r="B90" s="14"/>
      <c r="D90" s="34"/>
    </row>
    <row r="91" spans="1:4" ht="12.75" customHeight="1" x14ac:dyDescent="0.25">
      <c r="A91" s="14"/>
      <c r="B91" s="14"/>
      <c r="D91" s="34"/>
    </row>
    <row r="92" spans="1:4" ht="12.75" customHeight="1" x14ac:dyDescent="0.25">
      <c r="A92" s="14"/>
      <c r="B92" s="14"/>
      <c r="D92" s="34"/>
    </row>
    <row r="93" spans="1:4" ht="12.75" customHeight="1" x14ac:dyDescent="0.25">
      <c r="A93" s="14"/>
      <c r="B93" s="14"/>
      <c r="D93" s="34"/>
    </row>
    <row r="94" spans="1:4" ht="12.75" customHeight="1" x14ac:dyDescent="0.25">
      <c r="A94" s="14"/>
      <c r="B94" s="14"/>
      <c r="D94" s="34"/>
    </row>
    <row r="95" spans="1:4" ht="12.75" customHeight="1" x14ac:dyDescent="0.25">
      <c r="A95" s="14"/>
      <c r="B95" s="14"/>
      <c r="D95" s="34"/>
    </row>
    <row r="96" spans="1:4" ht="12.75" customHeight="1" x14ac:dyDescent="0.25">
      <c r="A96" s="14"/>
      <c r="B96" s="14"/>
      <c r="D96" s="34"/>
    </row>
    <row r="97" spans="1:4" ht="12.75" customHeight="1" x14ac:dyDescent="0.25">
      <c r="A97" s="14"/>
      <c r="B97" s="14"/>
      <c r="D97" s="34"/>
    </row>
    <row r="98" spans="1:4" ht="12.75" customHeight="1" x14ac:dyDescent="0.25">
      <c r="A98" s="14"/>
      <c r="B98" s="14"/>
      <c r="D98" s="34"/>
    </row>
    <row r="99" spans="1:4" ht="12.75" customHeight="1" x14ac:dyDescent="0.25">
      <c r="A99" s="14"/>
      <c r="B99" s="14"/>
      <c r="D99" s="34"/>
    </row>
    <row r="100" spans="1:4" ht="12.75" customHeight="1" x14ac:dyDescent="0.25">
      <c r="A100" s="14"/>
      <c r="B100" s="14"/>
      <c r="D100" s="34"/>
    </row>
    <row r="101" spans="1:4" ht="12.75" customHeight="1" x14ac:dyDescent="0.25">
      <c r="A101" s="14"/>
      <c r="B101" s="14"/>
      <c r="D101" s="34"/>
    </row>
    <row r="102" spans="1:4" ht="12.75" customHeight="1" x14ac:dyDescent="0.25">
      <c r="A102" s="14"/>
      <c r="B102" s="14"/>
      <c r="D102" s="34"/>
    </row>
    <row r="103" spans="1:4" ht="12.75" customHeight="1" x14ac:dyDescent="0.25">
      <c r="A103" s="14"/>
      <c r="B103" s="14"/>
      <c r="D103" s="34"/>
    </row>
    <row r="104" spans="1:4" ht="12.75" customHeight="1" x14ac:dyDescent="0.25">
      <c r="A104" s="14"/>
      <c r="B104" s="14"/>
      <c r="D104" s="34"/>
    </row>
    <row r="105" spans="1:4" ht="12.75" customHeight="1" x14ac:dyDescent="0.25">
      <c r="A105" s="14"/>
      <c r="B105" s="14"/>
      <c r="D105" s="34"/>
    </row>
    <row r="106" spans="1:4" ht="12.75" customHeight="1" x14ac:dyDescent="0.25">
      <c r="A106" s="14"/>
      <c r="B106" s="14"/>
      <c r="D106" s="34"/>
    </row>
    <row r="107" spans="1:4" ht="12.75" customHeight="1" x14ac:dyDescent="0.25">
      <c r="A107" s="14"/>
      <c r="B107" s="14"/>
      <c r="D107" s="34"/>
    </row>
    <row r="108" spans="1:4" ht="12.75" customHeight="1" x14ac:dyDescent="0.25">
      <c r="A108" s="14"/>
      <c r="B108" s="14"/>
      <c r="D108" s="34"/>
    </row>
    <row r="109" spans="1:4" ht="12.75" customHeight="1" x14ac:dyDescent="0.25">
      <c r="A109" s="14"/>
      <c r="B109" s="14"/>
      <c r="D109" s="34"/>
    </row>
    <row r="110" spans="1:4" ht="12.75" customHeight="1" x14ac:dyDescent="0.25">
      <c r="A110" s="14"/>
      <c r="B110" s="14"/>
      <c r="D110" s="34"/>
    </row>
    <row r="111" spans="1:4" ht="12.75" customHeight="1" x14ac:dyDescent="0.25">
      <c r="A111" s="14"/>
      <c r="B111" s="14"/>
      <c r="D111" s="34"/>
    </row>
    <row r="112" spans="1:4" ht="12.75" customHeight="1" x14ac:dyDescent="0.25">
      <c r="A112" s="14"/>
      <c r="B112" s="14"/>
      <c r="D112" s="34"/>
    </row>
    <row r="113" spans="1:4" ht="12.75" customHeight="1" x14ac:dyDescent="0.25">
      <c r="A113" s="14"/>
      <c r="B113" s="14"/>
      <c r="D113" s="34"/>
    </row>
    <row r="114" spans="1:4" ht="12.75" customHeight="1" x14ac:dyDescent="0.25">
      <c r="A114" s="14"/>
      <c r="B114" s="14"/>
      <c r="D114" s="34"/>
    </row>
    <row r="115" spans="1:4" ht="12.75" customHeight="1" x14ac:dyDescent="0.25">
      <c r="A115" s="14"/>
      <c r="B115" s="14"/>
      <c r="D115" s="34"/>
    </row>
    <row r="116" spans="1:4" ht="12.75" customHeight="1" x14ac:dyDescent="0.25">
      <c r="A116" s="14"/>
      <c r="B116" s="14"/>
      <c r="D116" s="34"/>
    </row>
    <row r="117" spans="1:4" ht="12.75" customHeight="1" x14ac:dyDescent="0.25">
      <c r="A117" s="14"/>
      <c r="B117" s="14"/>
      <c r="D117" s="34"/>
    </row>
    <row r="118" spans="1:4" ht="12.75" customHeight="1" x14ac:dyDescent="0.25">
      <c r="A118" s="14"/>
      <c r="B118" s="14"/>
      <c r="D118" s="34"/>
    </row>
    <row r="119" spans="1:4" ht="12.75" customHeight="1" x14ac:dyDescent="0.25">
      <c r="A119" s="14"/>
      <c r="B119" s="14"/>
      <c r="D119" s="34"/>
    </row>
    <row r="120" spans="1:4" ht="12.75" customHeight="1" x14ac:dyDescent="0.25">
      <c r="A120" s="14"/>
      <c r="B120" s="14"/>
      <c r="D120" s="34"/>
    </row>
    <row r="121" spans="1:4" ht="12.75" customHeight="1" x14ac:dyDescent="0.25">
      <c r="A121" s="14"/>
      <c r="B121" s="14"/>
      <c r="D121" s="34"/>
    </row>
    <row r="122" spans="1:4" ht="12.75" customHeight="1" x14ac:dyDescent="0.25">
      <c r="A122" s="14"/>
      <c r="B122" s="14"/>
      <c r="D122" s="34"/>
    </row>
    <row r="123" spans="1:4" ht="12.75" customHeight="1" x14ac:dyDescent="0.25">
      <c r="A123" s="14"/>
      <c r="B123" s="14"/>
      <c r="D123" s="34"/>
    </row>
    <row r="124" spans="1:4" ht="12.75" customHeight="1" x14ac:dyDescent="0.25">
      <c r="A124" s="14"/>
      <c r="B124" s="14"/>
      <c r="D124" s="34"/>
    </row>
    <row r="125" spans="1:4" ht="12.75" customHeight="1" x14ac:dyDescent="0.25">
      <c r="A125" s="14"/>
      <c r="B125" s="14"/>
      <c r="D125" s="34"/>
    </row>
    <row r="126" spans="1:4" ht="12.75" customHeight="1" x14ac:dyDescent="0.25">
      <c r="A126" s="14"/>
      <c r="B126" s="14"/>
      <c r="D126" s="34"/>
    </row>
    <row r="127" spans="1:4" ht="12.75" customHeight="1" x14ac:dyDescent="0.25">
      <c r="A127" s="14"/>
      <c r="B127" s="14"/>
      <c r="D127" s="34"/>
    </row>
    <row r="128" spans="1:4" ht="12.75" customHeight="1" x14ac:dyDescent="0.25">
      <c r="A128" s="14"/>
      <c r="B128" s="14"/>
      <c r="D128" s="34"/>
    </row>
    <row r="129" spans="1:4" ht="12.75" customHeight="1" x14ac:dyDescent="0.25">
      <c r="A129" s="14"/>
      <c r="B129" s="14"/>
      <c r="D129" s="34"/>
    </row>
    <row r="130" spans="1:4" ht="12.75" customHeight="1" x14ac:dyDescent="0.25">
      <c r="A130" s="14"/>
      <c r="B130" s="14"/>
      <c r="D130" s="34"/>
    </row>
    <row r="131" spans="1:4" ht="12.75" customHeight="1" x14ac:dyDescent="0.25">
      <c r="A131" s="14"/>
      <c r="B131" s="14"/>
      <c r="D131" s="34"/>
    </row>
    <row r="132" spans="1:4" ht="12.75" customHeight="1" x14ac:dyDescent="0.25">
      <c r="A132" s="14"/>
      <c r="B132" s="14"/>
      <c r="D132" s="34"/>
    </row>
    <row r="133" spans="1:4" ht="12.75" customHeight="1" x14ac:dyDescent="0.25">
      <c r="A133" s="14"/>
      <c r="B133" s="14"/>
      <c r="D133" s="34"/>
    </row>
    <row r="134" spans="1:4" ht="12.75" customHeight="1" x14ac:dyDescent="0.25">
      <c r="A134" s="14"/>
      <c r="B134" s="14"/>
      <c r="D134" s="34"/>
    </row>
    <row r="135" spans="1:4" ht="12.75" customHeight="1" x14ac:dyDescent="0.25">
      <c r="A135" s="14"/>
      <c r="B135" s="14"/>
      <c r="D135" s="34"/>
    </row>
    <row r="136" spans="1:4" ht="12.75" customHeight="1" x14ac:dyDescent="0.25">
      <c r="A136" s="14"/>
      <c r="B136" s="14"/>
      <c r="D136" s="34"/>
    </row>
    <row r="137" spans="1:4" ht="12.75" customHeight="1" x14ac:dyDescent="0.25">
      <c r="A137" s="14"/>
      <c r="B137" s="14"/>
      <c r="D137" s="34"/>
    </row>
    <row r="138" spans="1:4" ht="12.75" customHeight="1" x14ac:dyDescent="0.25">
      <c r="A138" s="14"/>
      <c r="B138" s="14"/>
      <c r="D138" s="34"/>
    </row>
    <row r="139" spans="1:4" ht="12.75" customHeight="1" x14ac:dyDescent="0.25">
      <c r="A139" s="14"/>
      <c r="B139" s="14"/>
      <c r="D139" s="34"/>
    </row>
    <row r="140" spans="1:4" ht="12.75" customHeight="1" x14ac:dyDescent="0.25">
      <c r="A140" s="14"/>
      <c r="B140" s="14"/>
      <c r="D140" s="34"/>
    </row>
    <row r="141" spans="1:4" ht="12.75" customHeight="1" x14ac:dyDescent="0.25">
      <c r="A141" s="14"/>
      <c r="B141" s="14"/>
      <c r="D141" s="34"/>
    </row>
    <row r="142" spans="1:4" ht="12.75" customHeight="1" x14ac:dyDescent="0.25">
      <c r="A142" s="14"/>
      <c r="B142" s="14"/>
      <c r="D142" s="34"/>
    </row>
    <row r="143" spans="1:4" ht="12.75" customHeight="1" x14ac:dyDescent="0.25">
      <c r="A143" s="14"/>
      <c r="B143" s="14"/>
      <c r="D143" s="34"/>
    </row>
    <row r="144" spans="1:4" ht="12.75" customHeight="1" x14ac:dyDescent="0.25">
      <c r="A144" s="14"/>
      <c r="B144" s="14"/>
      <c r="D144" s="34"/>
    </row>
    <row r="145" spans="1:4" ht="12.75" customHeight="1" x14ac:dyDescent="0.25">
      <c r="A145" s="14"/>
      <c r="B145" s="14"/>
      <c r="D145" s="34"/>
    </row>
    <row r="146" spans="1:4" ht="12.75" customHeight="1" x14ac:dyDescent="0.25">
      <c r="A146" s="14"/>
      <c r="B146" s="14"/>
      <c r="D146" s="34"/>
    </row>
    <row r="147" spans="1:4" ht="12.75" customHeight="1" x14ac:dyDescent="0.25">
      <c r="A147" s="14"/>
      <c r="B147" s="14"/>
      <c r="D147" s="34"/>
    </row>
    <row r="148" spans="1:4" ht="12.75" customHeight="1" x14ac:dyDescent="0.25">
      <c r="A148" s="14"/>
      <c r="B148" s="14"/>
      <c r="D148" s="34"/>
    </row>
    <row r="149" spans="1:4" ht="12.75" customHeight="1" x14ac:dyDescent="0.25">
      <c r="A149" s="14"/>
      <c r="B149" s="14"/>
      <c r="D149" s="34"/>
    </row>
    <row r="150" spans="1:4" ht="12.75" customHeight="1" x14ac:dyDescent="0.25">
      <c r="A150" s="14"/>
      <c r="B150" s="14"/>
      <c r="D150" s="34"/>
    </row>
    <row r="151" spans="1:4" ht="12.75" customHeight="1" x14ac:dyDescent="0.25">
      <c r="A151" s="14"/>
      <c r="B151" s="14"/>
      <c r="D151" s="34"/>
    </row>
    <row r="152" spans="1:4" ht="12.75" customHeight="1" x14ac:dyDescent="0.25">
      <c r="A152" s="14"/>
      <c r="B152" s="14"/>
      <c r="D152" s="34"/>
    </row>
    <row r="153" spans="1:4" ht="12.75" customHeight="1" x14ac:dyDescent="0.25">
      <c r="A153" s="14"/>
      <c r="B153" s="14"/>
      <c r="D153" s="34"/>
    </row>
    <row r="154" spans="1:4" ht="12.75" customHeight="1" x14ac:dyDescent="0.25">
      <c r="A154" s="14"/>
      <c r="B154" s="14"/>
      <c r="D154" s="34"/>
    </row>
    <row r="155" spans="1:4" ht="12.75" customHeight="1" x14ac:dyDescent="0.25">
      <c r="A155" s="14"/>
      <c r="B155" s="14"/>
      <c r="D155" s="34"/>
    </row>
    <row r="156" spans="1:4" ht="12.75" customHeight="1" x14ac:dyDescent="0.25">
      <c r="A156" s="14"/>
      <c r="B156" s="14"/>
      <c r="D156" s="34"/>
    </row>
    <row r="157" spans="1:4" ht="12.75" customHeight="1" x14ac:dyDescent="0.25">
      <c r="A157" s="14"/>
      <c r="B157" s="14"/>
      <c r="D157" s="34"/>
    </row>
    <row r="158" spans="1:4" ht="12.75" customHeight="1" x14ac:dyDescent="0.25">
      <c r="A158" s="14"/>
      <c r="B158" s="14"/>
      <c r="D158" s="34"/>
    </row>
    <row r="159" spans="1:4" ht="12.75" customHeight="1" x14ac:dyDescent="0.25">
      <c r="A159" s="14"/>
      <c r="B159" s="14"/>
      <c r="D159" s="34"/>
    </row>
    <row r="160" spans="1:4" ht="12.75" customHeight="1" x14ac:dyDescent="0.25">
      <c r="A160" s="14"/>
      <c r="B160" s="14"/>
      <c r="D160" s="34"/>
    </row>
    <row r="161" spans="1:4" ht="12.75" customHeight="1" x14ac:dyDescent="0.25">
      <c r="A161" s="14"/>
      <c r="B161" s="14"/>
      <c r="D161" s="34"/>
    </row>
    <row r="162" spans="1:4" ht="12.75" customHeight="1" x14ac:dyDescent="0.25">
      <c r="A162" s="14"/>
      <c r="B162" s="14"/>
      <c r="D162" s="34"/>
    </row>
    <row r="163" spans="1:4" ht="12.75" customHeight="1" x14ac:dyDescent="0.25">
      <c r="A163" s="14"/>
      <c r="B163" s="14"/>
      <c r="D163" s="34"/>
    </row>
    <row r="164" spans="1:4" ht="12.75" customHeight="1" x14ac:dyDescent="0.25">
      <c r="A164" s="14"/>
      <c r="B164" s="14"/>
      <c r="D164" s="34"/>
    </row>
    <row r="165" spans="1:4" ht="12.75" customHeight="1" x14ac:dyDescent="0.25">
      <c r="A165" s="14"/>
      <c r="B165" s="14"/>
      <c r="D165" s="34"/>
    </row>
    <row r="166" spans="1:4" ht="12.75" customHeight="1" x14ac:dyDescent="0.25">
      <c r="A166" s="14"/>
      <c r="B166" s="14"/>
      <c r="D166" s="34"/>
    </row>
    <row r="167" spans="1:4" ht="12.75" customHeight="1" x14ac:dyDescent="0.25">
      <c r="A167" s="14"/>
      <c r="B167" s="14"/>
      <c r="D167" s="34"/>
    </row>
    <row r="168" spans="1:4" ht="12.75" customHeight="1" x14ac:dyDescent="0.25">
      <c r="A168" s="14"/>
      <c r="B168" s="14"/>
      <c r="D168" s="34"/>
    </row>
    <row r="169" spans="1:4" ht="12.75" customHeight="1" x14ac:dyDescent="0.25">
      <c r="A169" s="14"/>
      <c r="B169" s="14"/>
      <c r="D169" s="34"/>
    </row>
    <row r="170" spans="1:4" ht="12.75" customHeight="1" x14ac:dyDescent="0.25">
      <c r="A170" s="14"/>
      <c r="B170" s="14"/>
      <c r="D170" s="34"/>
    </row>
    <row r="171" spans="1:4" ht="12.75" customHeight="1" x14ac:dyDescent="0.25">
      <c r="A171" s="14"/>
      <c r="B171" s="14"/>
      <c r="D171" s="34"/>
    </row>
    <row r="172" spans="1:4" ht="12.75" customHeight="1" x14ac:dyDescent="0.25">
      <c r="A172" s="14"/>
      <c r="B172" s="14"/>
      <c r="D172" s="34"/>
    </row>
    <row r="173" spans="1:4" ht="12.75" customHeight="1" x14ac:dyDescent="0.25">
      <c r="A173" s="14"/>
      <c r="B173" s="14"/>
      <c r="D173" s="34"/>
    </row>
    <row r="174" spans="1:4" ht="12.75" customHeight="1" x14ac:dyDescent="0.25">
      <c r="A174" s="14"/>
      <c r="B174" s="14"/>
      <c r="D174" s="34"/>
    </row>
    <row r="175" spans="1:4" ht="12.75" customHeight="1" x14ac:dyDescent="0.25">
      <c r="A175" s="14"/>
      <c r="B175" s="14"/>
      <c r="D175" s="34"/>
    </row>
    <row r="176" spans="1:4" ht="12.75" customHeight="1" x14ac:dyDescent="0.25">
      <c r="A176" s="14"/>
      <c r="B176" s="14"/>
      <c r="D176" s="34"/>
    </row>
    <row r="177" spans="1:4" ht="12.75" customHeight="1" x14ac:dyDescent="0.25">
      <c r="A177" s="14"/>
      <c r="B177" s="14"/>
      <c r="D177" s="34"/>
    </row>
    <row r="178" spans="1:4" ht="12.75" customHeight="1" x14ac:dyDescent="0.25">
      <c r="A178" s="14"/>
      <c r="B178" s="14"/>
      <c r="D178" s="34"/>
    </row>
    <row r="179" spans="1:4" ht="12.75" customHeight="1" x14ac:dyDescent="0.25">
      <c r="A179" s="14"/>
      <c r="B179" s="14"/>
      <c r="D179" s="34"/>
    </row>
    <row r="180" spans="1:4" ht="12.75" customHeight="1" x14ac:dyDescent="0.25">
      <c r="A180" s="14"/>
      <c r="B180" s="14"/>
      <c r="D180" s="34"/>
    </row>
    <row r="181" spans="1:4" ht="12.75" customHeight="1" x14ac:dyDescent="0.25">
      <c r="A181" s="14"/>
      <c r="B181" s="14"/>
      <c r="D181" s="34"/>
    </row>
    <row r="182" spans="1:4" ht="12.75" customHeight="1" x14ac:dyDescent="0.25">
      <c r="A182" s="14"/>
      <c r="B182" s="14"/>
      <c r="D182" s="34"/>
    </row>
    <row r="183" spans="1:4" ht="12.75" customHeight="1" x14ac:dyDescent="0.25">
      <c r="A183" s="14"/>
      <c r="B183" s="14"/>
      <c r="D183" s="34"/>
    </row>
    <row r="184" spans="1:4" ht="12.75" customHeight="1" x14ac:dyDescent="0.25">
      <c r="A184" s="14"/>
      <c r="B184" s="14"/>
      <c r="D184" s="34"/>
    </row>
    <row r="185" spans="1:4" ht="12.75" customHeight="1" x14ac:dyDescent="0.25">
      <c r="A185" s="14"/>
      <c r="B185" s="14"/>
      <c r="D185" s="34"/>
    </row>
    <row r="186" spans="1:4" ht="12.75" customHeight="1" x14ac:dyDescent="0.25">
      <c r="A186" s="14"/>
      <c r="B186" s="14"/>
      <c r="D186" s="34"/>
    </row>
    <row r="187" spans="1:4" ht="12.75" customHeight="1" x14ac:dyDescent="0.25">
      <c r="A187" s="14"/>
      <c r="B187" s="14"/>
      <c r="D187" s="34"/>
    </row>
    <row r="188" spans="1:4" ht="12.75" customHeight="1" x14ac:dyDescent="0.25">
      <c r="A188" s="14"/>
      <c r="B188" s="14"/>
      <c r="D188" s="34"/>
    </row>
    <row r="189" spans="1:4" ht="12.75" customHeight="1" x14ac:dyDescent="0.25">
      <c r="A189" s="14"/>
      <c r="B189" s="14"/>
      <c r="D189" s="34"/>
    </row>
    <row r="190" spans="1:4" ht="12.75" customHeight="1" x14ac:dyDescent="0.25">
      <c r="A190" s="14"/>
      <c r="B190" s="14"/>
      <c r="D190" s="34"/>
    </row>
    <row r="191" spans="1:4" ht="12.75" customHeight="1" x14ac:dyDescent="0.25">
      <c r="A191" s="14"/>
      <c r="B191" s="14"/>
      <c r="D191" s="34"/>
    </row>
    <row r="192" spans="1:4" ht="12.75" customHeight="1" x14ac:dyDescent="0.25">
      <c r="A192" s="14"/>
      <c r="B192" s="14"/>
      <c r="D192" s="34"/>
    </row>
    <row r="193" spans="1:4" ht="12.75" customHeight="1" x14ac:dyDescent="0.25">
      <c r="A193" s="14"/>
      <c r="B193" s="14"/>
      <c r="D193" s="34"/>
    </row>
    <row r="194" spans="1:4" ht="12.75" customHeight="1" x14ac:dyDescent="0.25">
      <c r="A194" s="14"/>
      <c r="B194" s="14"/>
      <c r="D194" s="34"/>
    </row>
    <row r="195" spans="1:4" ht="12.75" customHeight="1" x14ac:dyDescent="0.25">
      <c r="A195" s="14"/>
      <c r="B195" s="14"/>
      <c r="D195" s="34"/>
    </row>
    <row r="196" spans="1:4" ht="12.75" customHeight="1" x14ac:dyDescent="0.25">
      <c r="A196" s="14"/>
      <c r="B196" s="14"/>
      <c r="D196" s="34"/>
    </row>
    <row r="197" spans="1:4" ht="12.75" customHeight="1" x14ac:dyDescent="0.25">
      <c r="A197" s="14"/>
      <c r="B197" s="14"/>
      <c r="D197" s="34"/>
    </row>
    <row r="198" spans="1:4" ht="12.75" customHeight="1" x14ac:dyDescent="0.25">
      <c r="A198" s="14"/>
      <c r="B198" s="14"/>
      <c r="D198" s="34"/>
    </row>
    <row r="199" spans="1:4" ht="12.75" customHeight="1" x14ac:dyDescent="0.25">
      <c r="A199" s="14"/>
      <c r="B199" s="14"/>
      <c r="D199" s="34"/>
    </row>
    <row r="200" spans="1:4" ht="12.75" customHeight="1" x14ac:dyDescent="0.25">
      <c r="A200" s="14"/>
      <c r="B200" s="14"/>
      <c r="D200" s="34"/>
    </row>
    <row r="201" spans="1:4" ht="12.75" customHeight="1" x14ac:dyDescent="0.25">
      <c r="A201" s="14"/>
      <c r="B201" s="14"/>
      <c r="D201" s="34"/>
    </row>
    <row r="202" spans="1:4" ht="12.75" customHeight="1" x14ac:dyDescent="0.25">
      <c r="A202" s="14"/>
      <c r="B202" s="14"/>
      <c r="D202" s="34"/>
    </row>
    <row r="203" spans="1:4" ht="12.75" customHeight="1" x14ac:dyDescent="0.25">
      <c r="A203" s="14"/>
      <c r="B203" s="14"/>
      <c r="D203" s="34"/>
    </row>
    <row r="204" spans="1:4" ht="12.75" customHeight="1" x14ac:dyDescent="0.25">
      <c r="A204" s="14"/>
      <c r="B204" s="14"/>
      <c r="D204" s="34"/>
    </row>
    <row r="205" spans="1:4" ht="12.75" customHeight="1" x14ac:dyDescent="0.25">
      <c r="A205" s="14"/>
      <c r="B205" s="14"/>
      <c r="D205" s="34"/>
    </row>
    <row r="206" spans="1:4" ht="12.75" customHeight="1" x14ac:dyDescent="0.25">
      <c r="A206" s="14"/>
      <c r="B206" s="14"/>
      <c r="D206" s="34"/>
    </row>
    <row r="207" spans="1:4" ht="12.75" customHeight="1" x14ac:dyDescent="0.25">
      <c r="A207" s="14"/>
      <c r="B207" s="14"/>
      <c r="D207" s="34"/>
    </row>
    <row r="208" spans="1:4" ht="12.75" customHeight="1" x14ac:dyDescent="0.25">
      <c r="A208" s="14"/>
      <c r="B208" s="14"/>
      <c r="D208" s="34"/>
    </row>
    <row r="209" spans="1:4" ht="12.75" customHeight="1" x14ac:dyDescent="0.25">
      <c r="A209" s="14"/>
      <c r="B209" s="14"/>
      <c r="D209" s="34"/>
    </row>
    <row r="210" spans="1:4" ht="12.75" customHeight="1" x14ac:dyDescent="0.25">
      <c r="A210" s="14"/>
      <c r="B210" s="14"/>
      <c r="D210" s="34"/>
    </row>
    <row r="211" spans="1:4" ht="12.75" customHeight="1" x14ac:dyDescent="0.25">
      <c r="A211" s="14"/>
      <c r="B211" s="14"/>
      <c r="D211" s="34"/>
    </row>
    <row r="212" spans="1:4" ht="12.75" customHeight="1" x14ac:dyDescent="0.25">
      <c r="A212" s="14"/>
      <c r="B212" s="14"/>
      <c r="D212" s="34"/>
    </row>
    <row r="213" spans="1:4" ht="12.75" customHeight="1" x14ac:dyDescent="0.25">
      <c r="A213" s="14"/>
      <c r="B213" s="14"/>
      <c r="D213" s="34"/>
    </row>
    <row r="214" spans="1:4" ht="12.75" customHeight="1" x14ac:dyDescent="0.25">
      <c r="A214" s="14"/>
      <c r="B214" s="14"/>
      <c r="D214" s="34"/>
    </row>
    <row r="215" spans="1:4" ht="12.75" customHeight="1" x14ac:dyDescent="0.25">
      <c r="A215" s="14"/>
      <c r="B215" s="14"/>
      <c r="D215" s="34"/>
    </row>
    <row r="216" spans="1:4" ht="12.75" customHeight="1" x14ac:dyDescent="0.25">
      <c r="A216" s="14"/>
      <c r="B216" s="14"/>
      <c r="D216" s="34"/>
    </row>
    <row r="217" spans="1:4" ht="12.75" customHeight="1" x14ac:dyDescent="0.25">
      <c r="A217" s="14"/>
      <c r="B217" s="14"/>
      <c r="D217" s="34"/>
    </row>
    <row r="218" spans="1:4" ht="12.75" customHeight="1" x14ac:dyDescent="0.25">
      <c r="A218" s="14"/>
      <c r="B218" s="14"/>
      <c r="D218" s="34"/>
    </row>
    <row r="219" spans="1:4" ht="12.75" customHeight="1" x14ac:dyDescent="0.25">
      <c r="A219" s="14"/>
      <c r="B219" s="14"/>
      <c r="D219" s="34"/>
    </row>
    <row r="220" spans="1:4" ht="12.75" customHeight="1" x14ac:dyDescent="0.25">
      <c r="A220" s="14"/>
      <c r="B220" s="14"/>
      <c r="D220" s="34"/>
    </row>
    <row r="221" spans="1:4" ht="12.75" customHeight="1" x14ac:dyDescent="0.25">
      <c r="A221" s="14"/>
      <c r="B221" s="14"/>
      <c r="D221" s="34"/>
    </row>
    <row r="222" spans="1:4" ht="12.75" customHeight="1" x14ac:dyDescent="0.25">
      <c r="A222" s="14"/>
      <c r="B222" s="14"/>
      <c r="D222" s="34"/>
    </row>
    <row r="223" spans="1:4" ht="12.75" customHeight="1" x14ac:dyDescent="0.25">
      <c r="A223" s="14"/>
      <c r="B223" s="14"/>
      <c r="D223" s="34"/>
    </row>
    <row r="224" spans="1: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</sheetData>
  <mergeCells count="44">
    <mergeCell ref="AS4:AU4"/>
    <mergeCell ref="AS5:AU5"/>
    <mergeCell ref="AV4:AX4"/>
    <mergeCell ref="AV5:AX5"/>
    <mergeCell ref="BK4:BM4"/>
    <mergeCell ref="BK5:BM5"/>
    <mergeCell ref="BB5:BD5"/>
    <mergeCell ref="BE4:BG4"/>
    <mergeCell ref="BE5:BG5"/>
    <mergeCell ref="BH4:BJ4"/>
    <mergeCell ref="BH5:BJ5"/>
    <mergeCell ref="BB4:BD4"/>
    <mergeCell ref="AA4:AC4"/>
    <mergeCell ref="F1:AW1"/>
    <mergeCell ref="A3:B3"/>
    <mergeCell ref="O4:Q4"/>
    <mergeCell ref="O5:Q5"/>
    <mergeCell ref="R4:T4"/>
    <mergeCell ref="R5:T5"/>
    <mergeCell ref="U4:W4"/>
    <mergeCell ref="U5:W5"/>
    <mergeCell ref="F4:H4"/>
    <mergeCell ref="F5:H5"/>
    <mergeCell ref="I4:K4"/>
    <mergeCell ref="I5:K5"/>
    <mergeCell ref="L4:N4"/>
    <mergeCell ref="L5:N5"/>
    <mergeCell ref="AP5:AR5"/>
    <mergeCell ref="C25:F25"/>
    <mergeCell ref="C26:F26"/>
    <mergeCell ref="AY4:BA4"/>
    <mergeCell ref="AY5:BA5"/>
    <mergeCell ref="AA5:AC5"/>
    <mergeCell ref="AD4:AF4"/>
    <mergeCell ref="AD5:AF5"/>
    <mergeCell ref="AG4:AI4"/>
    <mergeCell ref="AG5:AI5"/>
    <mergeCell ref="AJ4:AL4"/>
    <mergeCell ref="AJ5:AL5"/>
    <mergeCell ref="AM4:AO4"/>
    <mergeCell ref="AM5:AO5"/>
    <mergeCell ref="AP4:AR4"/>
    <mergeCell ref="X4:Z4"/>
    <mergeCell ref="X5:Z5"/>
  </mergeCells>
  <phoneticPr fontId="2" type="noConversion"/>
  <pageMargins left="0.7" right="0.7" top="0.75" bottom="0.75" header="0" footer="0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M990"/>
  <sheetViews>
    <sheetView showGridLines="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J2" sqref="AJ1:AU1048576"/>
    </sheetView>
  </sheetViews>
  <sheetFormatPr defaultColWidth="14.453125" defaultRowHeight="15" customHeight="1" x14ac:dyDescent="0.25"/>
  <cols>
    <col min="1" max="1" width="7.7265625" customWidth="1"/>
    <col min="2" max="2" width="15.7265625" customWidth="1"/>
    <col min="3" max="3" width="9.81640625" bestFit="1" customWidth="1"/>
    <col min="4" max="4" width="7.81640625" customWidth="1"/>
    <col min="5" max="5" width="7.08984375" customWidth="1"/>
    <col min="6" max="6" width="6" customWidth="1"/>
    <col min="7" max="35" width="4.7265625" customWidth="1"/>
    <col min="36" max="65" width="4.7265625" hidden="1" customWidth="1"/>
  </cols>
  <sheetData>
    <row r="1" spans="1:65" ht="25.5" customHeight="1" x14ac:dyDescent="0.25">
      <c r="A1" s="99" t="s">
        <v>161</v>
      </c>
      <c r="B1" s="99"/>
      <c r="C1" s="99" t="s">
        <v>91</v>
      </c>
      <c r="D1" s="99"/>
      <c r="E1" s="127">
        <f>H7+K7+N7+Q7+T7+W7+Z7+AC7+AF7+AI7+AL7+AO7+AR7+AU7+AX7+BA7+BD7+BG7+BJ7+BM7</f>
        <v>5</v>
      </c>
      <c r="F1" s="163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23"/>
      <c r="AY1" s="5"/>
    </row>
    <row r="2" spans="1:65" ht="21.65" customHeight="1" x14ac:dyDescent="0.3">
      <c r="A2" s="24"/>
      <c r="B2" s="25"/>
      <c r="C2" s="26" t="s">
        <v>1</v>
      </c>
      <c r="D2" s="27" t="s">
        <v>9</v>
      </c>
      <c r="E2" s="27" t="s">
        <v>10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</row>
    <row r="3" spans="1:65" ht="28.5" customHeight="1" x14ac:dyDescent="0.25">
      <c r="A3" s="171" t="s">
        <v>60</v>
      </c>
      <c r="B3" s="171"/>
      <c r="C3" s="102">
        <f>IF(ISBLANK(F9),,(D3/(D3+E3)))</f>
        <v>0.56000000000000005</v>
      </c>
      <c r="D3" s="101">
        <f>F7+I7+L7+O7+R7+U7+X7+AA7+AD7+AG7+AJ7+AM7+AP7+AS7+AV7+AY7+BB7+BE7+BH7+BK7</f>
        <v>56</v>
      </c>
      <c r="E3" s="101">
        <f>G7+J7+M7+P7+S7+V7+Y7+AB7+AE7+AH7+AK7+AN7+AQ7+AT7+AW7+AZ7+BC7+BF7+BI7+BL7</f>
        <v>44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5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</row>
    <row r="4" spans="1:65" ht="14" x14ac:dyDescent="0.3">
      <c r="A4" s="29"/>
      <c r="B4" s="29"/>
      <c r="C4" s="30"/>
      <c r="D4" s="31"/>
      <c r="E4" s="32"/>
      <c r="F4" s="180" t="s">
        <v>61</v>
      </c>
      <c r="G4" s="181"/>
      <c r="H4" s="182"/>
      <c r="I4" s="180" t="s">
        <v>62</v>
      </c>
      <c r="J4" s="181"/>
      <c r="K4" s="182"/>
      <c r="L4" s="180" t="s">
        <v>63</v>
      </c>
      <c r="M4" s="181"/>
      <c r="N4" s="182"/>
      <c r="O4" s="180" t="s">
        <v>64</v>
      </c>
      <c r="P4" s="181"/>
      <c r="Q4" s="182"/>
      <c r="R4" s="180" t="s">
        <v>65</v>
      </c>
      <c r="S4" s="181"/>
      <c r="T4" s="182"/>
      <c r="U4" s="180" t="s">
        <v>66</v>
      </c>
      <c r="V4" s="181"/>
      <c r="W4" s="182"/>
      <c r="X4" s="180" t="s">
        <v>67</v>
      </c>
      <c r="Y4" s="181"/>
      <c r="Z4" s="182"/>
      <c r="AA4" s="180" t="s">
        <v>68</v>
      </c>
      <c r="AB4" s="181"/>
      <c r="AC4" s="182"/>
      <c r="AD4" s="180" t="s">
        <v>69</v>
      </c>
      <c r="AE4" s="181"/>
      <c r="AF4" s="182"/>
      <c r="AG4" s="180" t="s">
        <v>70</v>
      </c>
      <c r="AH4" s="181"/>
      <c r="AI4" s="182"/>
      <c r="AJ4" s="180" t="s">
        <v>71</v>
      </c>
      <c r="AK4" s="181"/>
      <c r="AL4" s="182"/>
      <c r="AM4" s="180" t="s">
        <v>72</v>
      </c>
      <c r="AN4" s="181"/>
      <c r="AO4" s="182"/>
      <c r="AP4" s="180" t="s">
        <v>73</v>
      </c>
      <c r="AQ4" s="181"/>
      <c r="AR4" s="182"/>
      <c r="AS4" s="180" t="s">
        <v>74</v>
      </c>
      <c r="AT4" s="181"/>
      <c r="AU4" s="182"/>
      <c r="AV4" s="180" t="s">
        <v>75</v>
      </c>
      <c r="AW4" s="181"/>
      <c r="AX4" s="182"/>
      <c r="AY4" s="180" t="s">
        <v>76</v>
      </c>
      <c r="AZ4" s="181"/>
      <c r="BA4" s="182"/>
      <c r="BB4" s="180" t="s">
        <v>77</v>
      </c>
      <c r="BC4" s="181"/>
      <c r="BD4" s="182"/>
      <c r="BE4" s="180" t="s">
        <v>78</v>
      </c>
      <c r="BF4" s="181"/>
      <c r="BG4" s="182"/>
      <c r="BH4" s="180" t="s">
        <v>79</v>
      </c>
      <c r="BI4" s="181"/>
      <c r="BJ4" s="182"/>
      <c r="BK4" s="180" t="s">
        <v>80</v>
      </c>
      <c r="BL4" s="181"/>
      <c r="BM4" s="182"/>
    </row>
    <row r="5" spans="1:65" ht="12.75" customHeight="1" x14ac:dyDescent="0.25">
      <c r="A5" s="29"/>
      <c r="B5" s="29"/>
      <c r="C5" s="30"/>
      <c r="D5" s="31"/>
      <c r="E5" s="32"/>
      <c r="F5" s="178">
        <f>Standings!G3</f>
        <v>45048</v>
      </c>
      <c r="G5" s="169"/>
      <c r="H5" s="179"/>
      <c r="I5" s="178">
        <f>Standings!I3</f>
        <v>45055</v>
      </c>
      <c r="J5" s="169"/>
      <c r="K5" s="179"/>
      <c r="L5" s="178">
        <f>Standings!K3</f>
        <v>45062</v>
      </c>
      <c r="M5" s="169"/>
      <c r="N5" s="179"/>
      <c r="O5" s="178">
        <f>Standings!M3</f>
        <v>45069</v>
      </c>
      <c r="P5" s="169"/>
      <c r="Q5" s="179"/>
      <c r="R5" s="178">
        <f>Standings!O3</f>
        <v>45076</v>
      </c>
      <c r="S5" s="169"/>
      <c r="T5" s="179"/>
      <c r="U5" s="178">
        <f>Standings!Q3</f>
        <v>45083</v>
      </c>
      <c r="V5" s="169"/>
      <c r="W5" s="179"/>
      <c r="X5" s="178">
        <f>Standings!S3</f>
        <v>45090</v>
      </c>
      <c r="Y5" s="169"/>
      <c r="Z5" s="179"/>
      <c r="AA5" s="178">
        <f>Standings!U3</f>
        <v>45097</v>
      </c>
      <c r="AB5" s="169"/>
      <c r="AC5" s="179"/>
      <c r="AD5" s="178">
        <f>Standings!W3</f>
        <v>45104</v>
      </c>
      <c r="AE5" s="169"/>
      <c r="AF5" s="179"/>
      <c r="AG5" s="178">
        <f>Standings!Y3</f>
        <v>45118</v>
      </c>
      <c r="AH5" s="169"/>
      <c r="AI5" s="179"/>
      <c r="AJ5" s="178">
        <f>Standings!AA3</f>
        <v>45125</v>
      </c>
      <c r="AK5" s="169"/>
      <c r="AL5" s="179"/>
      <c r="AM5" s="178">
        <f>Standings!AC3</f>
        <v>45132</v>
      </c>
      <c r="AN5" s="169"/>
      <c r="AO5" s="179"/>
      <c r="AP5" s="178">
        <f>Standings!AE3</f>
        <v>45139</v>
      </c>
      <c r="AQ5" s="169"/>
      <c r="AR5" s="179"/>
      <c r="AS5" s="178">
        <f>Standings!AG3</f>
        <v>45146</v>
      </c>
      <c r="AT5" s="169"/>
      <c r="AU5" s="179"/>
      <c r="AV5" s="178">
        <f>Standings!AI3</f>
        <v>45153</v>
      </c>
      <c r="AW5" s="169"/>
      <c r="AX5" s="179"/>
      <c r="AY5" s="178">
        <f>Standings!AK3</f>
        <v>45160</v>
      </c>
      <c r="AZ5" s="169"/>
      <c r="BA5" s="179"/>
      <c r="BB5" s="178">
        <f>Standings!AM3</f>
        <v>45167</v>
      </c>
      <c r="BC5" s="169"/>
      <c r="BD5" s="179"/>
      <c r="BE5" s="178">
        <f>Standings!AO3</f>
        <v>45174</v>
      </c>
      <c r="BF5" s="169"/>
      <c r="BG5" s="179"/>
      <c r="BH5" s="178">
        <f>Standings!AQ3</f>
        <v>45181</v>
      </c>
      <c r="BI5" s="169"/>
      <c r="BJ5" s="179"/>
      <c r="BK5" s="178">
        <f>Standings!AS3</f>
        <v>45188</v>
      </c>
      <c r="BL5" s="169"/>
      <c r="BM5" s="179"/>
    </row>
    <row r="6" spans="1:65" ht="12.75" customHeight="1" x14ac:dyDescent="0.3">
      <c r="A6" s="24"/>
      <c r="B6" s="24"/>
      <c r="C6" s="25"/>
      <c r="D6" s="28"/>
      <c r="E6" s="33"/>
      <c r="F6" s="107" t="s">
        <v>9</v>
      </c>
      <c r="G6" s="108" t="s">
        <v>10</v>
      </c>
      <c r="H6" s="108" t="s">
        <v>93</v>
      </c>
      <c r="I6" s="107" t="s">
        <v>9</v>
      </c>
      <c r="J6" s="108" t="s">
        <v>10</v>
      </c>
      <c r="K6" s="108" t="s">
        <v>93</v>
      </c>
      <c r="L6" s="107" t="s">
        <v>9</v>
      </c>
      <c r="M6" s="108" t="s">
        <v>10</v>
      </c>
      <c r="N6" s="108" t="s">
        <v>93</v>
      </c>
      <c r="O6" s="107" t="s">
        <v>9</v>
      </c>
      <c r="P6" s="108" t="s">
        <v>10</v>
      </c>
      <c r="Q6" s="108" t="s">
        <v>93</v>
      </c>
      <c r="R6" s="107" t="s">
        <v>9</v>
      </c>
      <c r="S6" s="108" t="s">
        <v>10</v>
      </c>
      <c r="T6" s="108" t="s">
        <v>93</v>
      </c>
      <c r="U6" s="107" t="s">
        <v>9</v>
      </c>
      <c r="V6" s="108" t="s">
        <v>10</v>
      </c>
      <c r="W6" s="108" t="s">
        <v>93</v>
      </c>
      <c r="X6" s="107" t="s">
        <v>9</v>
      </c>
      <c r="Y6" s="108" t="s">
        <v>10</v>
      </c>
      <c r="Z6" s="108" t="s">
        <v>93</v>
      </c>
      <c r="AA6" s="107" t="s">
        <v>9</v>
      </c>
      <c r="AB6" s="108" t="s">
        <v>10</v>
      </c>
      <c r="AC6" s="108" t="s">
        <v>93</v>
      </c>
      <c r="AD6" s="107" t="s">
        <v>9</v>
      </c>
      <c r="AE6" s="108" t="s">
        <v>10</v>
      </c>
      <c r="AF6" s="108" t="s">
        <v>93</v>
      </c>
      <c r="AG6" s="107" t="s">
        <v>9</v>
      </c>
      <c r="AH6" s="108" t="s">
        <v>10</v>
      </c>
      <c r="AI6" s="108" t="s">
        <v>93</v>
      </c>
      <c r="AJ6" s="107" t="s">
        <v>9</v>
      </c>
      <c r="AK6" s="108" t="s">
        <v>10</v>
      </c>
      <c r="AL6" s="108" t="s">
        <v>93</v>
      </c>
      <c r="AM6" s="107" t="s">
        <v>9</v>
      </c>
      <c r="AN6" s="108" t="s">
        <v>10</v>
      </c>
      <c r="AO6" s="108" t="s">
        <v>93</v>
      </c>
      <c r="AP6" s="107" t="s">
        <v>9</v>
      </c>
      <c r="AQ6" s="108" t="s">
        <v>10</v>
      </c>
      <c r="AR6" s="108" t="s">
        <v>93</v>
      </c>
      <c r="AS6" s="107" t="s">
        <v>9</v>
      </c>
      <c r="AT6" s="108" t="s">
        <v>10</v>
      </c>
      <c r="AU6" s="108" t="s">
        <v>93</v>
      </c>
      <c r="AV6" s="107" t="s">
        <v>9</v>
      </c>
      <c r="AW6" s="108" t="s">
        <v>10</v>
      </c>
      <c r="AX6" s="108" t="s">
        <v>93</v>
      </c>
      <c r="AY6" s="107" t="s">
        <v>9</v>
      </c>
      <c r="AZ6" s="108" t="s">
        <v>10</v>
      </c>
      <c r="BA6" s="108" t="s">
        <v>93</v>
      </c>
      <c r="BB6" s="107" t="s">
        <v>9</v>
      </c>
      <c r="BC6" s="108" t="s">
        <v>10</v>
      </c>
      <c r="BD6" s="108" t="s">
        <v>93</v>
      </c>
      <c r="BE6" s="107" t="s">
        <v>9</v>
      </c>
      <c r="BF6" s="108" t="s">
        <v>10</v>
      </c>
      <c r="BG6" s="108" t="s">
        <v>93</v>
      </c>
      <c r="BH6" s="107" t="s">
        <v>9</v>
      </c>
      <c r="BI6" s="108" t="s">
        <v>10</v>
      </c>
      <c r="BJ6" s="108" t="s">
        <v>93</v>
      </c>
      <c r="BK6" s="107" t="s">
        <v>9</v>
      </c>
      <c r="BL6" s="108" t="s">
        <v>10</v>
      </c>
      <c r="BM6" s="108" t="s">
        <v>93</v>
      </c>
    </row>
    <row r="7" spans="1:65" ht="12.75" customHeight="1" x14ac:dyDescent="0.3">
      <c r="A7" s="14"/>
      <c r="B7" s="14"/>
      <c r="C7" s="25"/>
      <c r="D7" s="28"/>
      <c r="E7" s="28"/>
      <c r="F7" s="107">
        <f>SUM(F8:F23)</f>
        <v>9</v>
      </c>
      <c r="G7" s="108">
        <f>SUM(G8:G23)</f>
        <v>11</v>
      </c>
      <c r="H7" s="108">
        <f>IF(F7=10,"1",IF(F7&gt;=10,"2",0))</f>
        <v>0</v>
      </c>
      <c r="I7" s="107">
        <f>SUM(I8:I23)</f>
        <v>8</v>
      </c>
      <c r="J7" s="108">
        <f>SUM(J8:J23)</f>
        <v>12</v>
      </c>
      <c r="K7" s="108">
        <f>IF(I7=10,"1",IF(I7&gt;=10,"2",0))</f>
        <v>0</v>
      </c>
      <c r="L7" s="107">
        <f>SUM(L8:L23)</f>
        <v>15</v>
      </c>
      <c r="M7" s="108">
        <f>SUM(M8:M23)</f>
        <v>5</v>
      </c>
      <c r="N7" s="108" t="str">
        <f>IF(L7=10,"1",IF(L7&gt;=10,"2",0))</f>
        <v>2</v>
      </c>
      <c r="O7" s="107">
        <f>SUM(O8:O23)</f>
        <v>10</v>
      </c>
      <c r="P7" s="108">
        <f>SUM(P8:P23)</f>
        <v>10</v>
      </c>
      <c r="Q7" s="108" t="str">
        <f>IF(O7=10,"1",IF(O7&gt;=10,"2",0))</f>
        <v>1</v>
      </c>
      <c r="R7" s="107">
        <f>SUM(R8:R23)</f>
        <v>14</v>
      </c>
      <c r="S7" s="108">
        <f>SUM(S8:S23)</f>
        <v>6</v>
      </c>
      <c r="T7" s="108" t="str">
        <f>IF(R7=10,"1",IF(R7&gt;=10,"2",0))</f>
        <v>2</v>
      </c>
      <c r="U7" s="107">
        <f>SUM(U8:U23)</f>
        <v>0</v>
      </c>
      <c r="V7" s="108">
        <f>SUM(V8:V23)</f>
        <v>0</v>
      </c>
      <c r="W7" s="108">
        <f>IF(U7=10,"1",IF(U7&gt;=10,"2",0))</f>
        <v>0</v>
      </c>
      <c r="X7" s="107">
        <f>SUM(X8:X23)</f>
        <v>0</v>
      </c>
      <c r="Y7" s="108">
        <f>SUM(Y8:Y23)</f>
        <v>0</v>
      </c>
      <c r="Z7" s="108">
        <f>IF(X7=10,"1",IF(X7&gt;=10,"2",0))</f>
        <v>0</v>
      </c>
      <c r="AA7" s="107">
        <f>SUM(AA8:AA23)</f>
        <v>0</v>
      </c>
      <c r="AB7" s="108">
        <f>SUM(AB8:AB23)</f>
        <v>0</v>
      </c>
      <c r="AC7" s="108">
        <f>IF(AA7=10,"1",IF(AA7&gt;=10,"2",0))</f>
        <v>0</v>
      </c>
      <c r="AD7" s="107">
        <f>SUM(AD8:AD23)</f>
        <v>0</v>
      </c>
      <c r="AE7" s="108">
        <f>SUM(AE8:AE23)</f>
        <v>0</v>
      </c>
      <c r="AF7" s="108">
        <f>IF(AD7=10,"1",IF(AD7&gt;=10,"2",0))</f>
        <v>0</v>
      </c>
      <c r="AG7" s="107">
        <f>SUM(AG8:AG23)</f>
        <v>0</v>
      </c>
      <c r="AH7" s="108">
        <f>SUM(AH8:AH23)</f>
        <v>0</v>
      </c>
      <c r="AI7" s="108">
        <f>IF(AG7=10,"1",IF(AG7&gt;=10,"2",0))</f>
        <v>0</v>
      </c>
      <c r="AJ7" s="107">
        <f>SUM(AJ8:AJ23)</f>
        <v>0</v>
      </c>
      <c r="AK7" s="108">
        <f>SUM(AK8:AK23)</f>
        <v>0</v>
      </c>
      <c r="AL7" s="108">
        <f>IF(AJ7=10,"1",IF(AJ7&gt;=10,"2",0))</f>
        <v>0</v>
      </c>
      <c r="AM7" s="107">
        <f>SUM(AM8:AM23)</f>
        <v>0</v>
      </c>
      <c r="AN7" s="108">
        <f>SUM(AN8:AN23)</f>
        <v>0</v>
      </c>
      <c r="AO7" s="108">
        <f>IF(AM7=10,"1",IF(AM7&gt;=10,"2",0))</f>
        <v>0</v>
      </c>
      <c r="AP7" s="107">
        <f>SUM(AP8:AP23)</f>
        <v>0</v>
      </c>
      <c r="AQ7" s="108">
        <f>SUM(AQ8:AQ23)</f>
        <v>0</v>
      </c>
      <c r="AR7" s="108">
        <f>IF(AP7=10,"1",IF(AP7&gt;=10,"2",0))</f>
        <v>0</v>
      </c>
      <c r="AS7" s="107">
        <f>SUM(AS8:AS23)</f>
        <v>0</v>
      </c>
      <c r="AT7" s="108">
        <f>SUM(AT8:AT23)</f>
        <v>0</v>
      </c>
      <c r="AU7" s="108">
        <f>IF(AS7=10,"1",IF(AS7&gt;=10,"2",0))</f>
        <v>0</v>
      </c>
      <c r="AV7" s="107">
        <f>SUM(AV8:AV23)</f>
        <v>0</v>
      </c>
      <c r="AW7" s="108">
        <f>SUM(AW8:AW23)</f>
        <v>0</v>
      </c>
      <c r="AX7" s="108">
        <f>IF(AV7=10,"1",IF(A7&gt;=10,"2",0))</f>
        <v>0</v>
      </c>
      <c r="AY7" s="107">
        <f>SUM(AY8:AY23)</f>
        <v>0</v>
      </c>
      <c r="AZ7" s="108">
        <f>SUM(AZ8:AZ23)</f>
        <v>0</v>
      </c>
      <c r="BA7" s="108">
        <f>IF(AY7=10,"1",IF(AY7&gt;=10,"2",0))</f>
        <v>0</v>
      </c>
      <c r="BB7" s="107">
        <f>SUM(BB8:BB23)</f>
        <v>0</v>
      </c>
      <c r="BC7" s="108">
        <f>SUM(BC8:BC23)</f>
        <v>0</v>
      </c>
      <c r="BD7" s="108">
        <f>IF(BB7=10,"1",IF(BB7&gt;=10,"2",0))</f>
        <v>0</v>
      </c>
      <c r="BE7" s="107">
        <f>SUM(BE8:BE23)</f>
        <v>0</v>
      </c>
      <c r="BF7" s="108">
        <f>SUM(BF8:BF23)</f>
        <v>0</v>
      </c>
      <c r="BG7" s="108">
        <f>IF(BE7=10,"1",IF(BE7&gt;=10,"2",0))</f>
        <v>0</v>
      </c>
      <c r="BH7" s="107">
        <f>SUM(BH8:BH23)</f>
        <v>0</v>
      </c>
      <c r="BI7" s="108">
        <f>SUM(BI8:BI23)</f>
        <v>0</v>
      </c>
      <c r="BJ7" s="108">
        <f>IF(BH7=10,"1",IF(BH7&gt;=10,"2",0))</f>
        <v>0</v>
      </c>
      <c r="BK7" s="107">
        <f>SUM(BK8:BK23)</f>
        <v>0</v>
      </c>
      <c r="BL7" s="108">
        <f>SUM(BL8:BL23)</f>
        <v>0</v>
      </c>
      <c r="BM7" s="108">
        <f>IF(BK7=10,"1",IF(BK7&gt;=10,"2",0))</f>
        <v>0</v>
      </c>
    </row>
    <row r="8" spans="1:65" ht="12.75" customHeight="1" x14ac:dyDescent="0.3">
      <c r="A8" s="103" t="s">
        <v>3</v>
      </c>
      <c r="B8" s="104" t="s">
        <v>0</v>
      </c>
      <c r="C8" s="105" t="s">
        <v>83</v>
      </c>
      <c r="D8" s="106" t="s">
        <v>9</v>
      </c>
      <c r="E8" s="106" t="s">
        <v>10</v>
      </c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</row>
    <row r="9" spans="1:65" ht="12.75" customHeight="1" x14ac:dyDescent="0.25">
      <c r="A9" s="112">
        <f>IF(20-SUM(D9:E9)&lt;0,0,20-(SUM(D9:E9)))</f>
        <v>0</v>
      </c>
      <c r="B9" s="46" t="s">
        <v>173</v>
      </c>
      <c r="C9" s="113">
        <f>IF(ISBLANK(D$3),,(D9/(D9+E9)))</f>
        <v>0.4</v>
      </c>
      <c r="D9" s="114">
        <f t="shared" ref="D9:D23" si="0">F9+I9+L9+O9+R9+U9+X9+AA9+AD9+AG9+AJ9+AM9+AP9+AS9+AV9+AY9+BB9+BE9+BH9+BK9</f>
        <v>8</v>
      </c>
      <c r="E9" s="114">
        <f t="shared" ref="E9:E23" si="1">G9+J9+M9+P9+S9+V9+Y9+AB9+AE9+AH9+AK9+AN9+AQ9+AT9+AW9+AZ9+BC9+BF9+BI9+BL9</f>
        <v>12</v>
      </c>
      <c r="F9" s="110">
        <v>2</v>
      </c>
      <c r="G9" s="110">
        <v>2</v>
      </c>
      <c r="H9" s="110"/>
      <c r="I9" s="110">
        <v>0</v>
      </c>
      <c r="J9" s="110">
        <v>4</v>
      </c>
      <c r="K9" s="110"/>
      <c r="L9" s="110">
        <v>2</v>
      </c>
      <c r="M9" s="110">
        <v>2</v>
      </c>
      <c r="N9" s="110"/>
      <c r="O9" s="110">
        <v>1</v>
      </c>
      <c r="P9" s="110">
        <v>3</v>
      </c>
      <c r="Q9" s="110"/>
      <c r="R9" s="110">
        <v>3</v>
      </c>
      <c r="S9" s="110">
        <v>1</v>
      </c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</row>
    <row r="10" spans="1:65" ht="12.75" customHeight="1" x14ac:dyDescent="0.25">
      <c r="A10" s="112">
        <f t="shared" ref="A10:A23" si="2">IF(20-SUM(D10:E10)&lt;0,0,20-(SUM(D10:E10)))</f>
        <v>5</v>
      </c>
      <c r="B10" s="46" t="s">
        <v>174</v>
      </c>
      <c r="C10" s="113">
        <f t="shared" ref="C10:C23" si="3">IF(ISBLANK(D$3),,(D10/(D10+E10)))</f>
        <v>0.6</v>
      </c>
      <c r="D10" s="114">
        <f t="shared" si="0"/>
        <v>9</v>
      </c>
      <c r="E10" s="114">
        <f t="shared" si="1"/>
        <v>6</v>
      </c>
      <c r="F10" s="110">
        <v>2</v>
      </c>
      <c r="G10" s="110">
        <v>2</v>
      </c>
      <c r="H10" s="110"/>
      <c r="I10" s="110">
        <v>2</v>
      </c>
      <c r="J10" s="110">
        <v>2</v>
      </c>
      <c r="K10" s="110"/>
      <c r="L10" s="110">
        <v>3</v>
      </c>
      <c r="M10" s="110">
        <v>0</v>
      </c>
      <c r="N10" s="110"/>
      <c r="O10" s="110">
        <v>2</v>
      </c>
      <c r="P10" s="110">
        <v>2</v>
      </c>
      <c r="Q10" s="110"/>
      <c r="R10" s="110">
        <v>0</v>
      </c>
      <c r="S10" s="110">
        <v>0</v>
      </c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1"/>
      <c r="AI10" s="111"/>
      <c r="AJ10" s="111"/>
      <c r="AK10" s="111"/>
      <c r="AL10" s="111"/>
      <c r="AM10" s="111"/>
      <c r="AN10" s="111"/>
      <c r="AO10" s="111"/>
      <c r="AP10" s="111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</row>
    <row r="11" spans="1:65" ht="12.75" customHeight="1" x14ac:dyDescent="0.25">
      <c r="A11" s="112">
        <f t="shared" si="2"/>
        <v>0</v>
      </c>
      <c r="B11" s="46" t="s">
        <v>175</v>
      </c>
      <c r="C11" s="113">
        <f t="shared" si="3"/>
        <v>0.5</v>
      </c>
      <c r="D11" s="114">
        <f t="shared" si="0"/>
        <v>10</v>
      </c>
      <c r="E11" s="114">
        <f t="shared" si="1"/>
        <v>10</v>
      </c>
      <c r="F11" s="110">
        <v>1</v>
      </c>
      <c r="G11" s="110">
        <v>3</v>
      </c>
      <c r="H11" s="110"/>
      <c r="I11" s="110">
        <v>2</v>
      </c>
      <c r="J11" s="110">
        <v>2</v>
      </c>
      <c r="K11" s="110"/>
      <c r="L11" s="110">
        <v>3</v>
      </c>
      <c r="M11" s="110">
        <v>1</v>
      </c>
      <c r="N11" s="110"/>
      <c r="O11" s="110">
        <v>1</v>
      </c>
      <c r="P11" s="110">
        <v>3</v>
      </c>
      <c r="Q11" s="110"/>
      <c r="R11" s="110">
        <v>3</v>
      </c>
      <c r="S11" s="110">
        <v>1</v>
      </c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1"/>
      <c r="AI11" s="111"/>
      <c r="AJ11" s="111"/>
      <c r="AK11" s="111"/>
      <c r="AL11" s="111"/>
      <c r="AM11" s="111"/>
      <c r="AN11" s="111"/>
      <c r="AO11" s="111"/>
      <c r="AP11" s="111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</row>
    <row r="12" spans="1:65" ht="12.75" customHeight="1" x14ac:dyDescent="0.25">
      <c r="A12" s="112">
        <f t="shared" si="2"/>
        <v>0</v>
      </c>
      <c r="B12" s="46" t="s">
        <v>176</v>
      </c>
      <c r="C12" s="113">
        <f t="shared" si="3"/>
        <v>0.6</v>
      </c>
      <c r="D12" s="114">
        <f t="shared" si="0"/>
        <v>12</v>
      </c>
      <c r="E12" s="114">
        <f t="shared" si="1"/>
        <v>8</v>
      </c>
      <c r="F12" s="110">
        <v>2</v>
      </c>
      <c r="G12" s="110">
        <v>2</v>
      </c>
      <c r="H12" s="110"/>
      <c r="I12" s="110">
        <v>2</v>
      </c>
      <c r="J12" s="110">
        <v>2</v>
      </c>
      <c r="K12" s="110"/>
      <c r="L12" s="110">
        <v>3</v>
      </c>
      <c r="M12" s="110">
        <v>1</v>
      </c>
      <c r="N12" s="110"/>
      <c r="O12" s="110">
        <v>3</v>
      </c>
      <c r="P12" s="110">
        <v>1</v>
      </c>
      <c r="Q12" s="110"/>
      <c r="R12" s="110">
        <v>2</v>
      </c>
      <c r="S12" s="110">
        <v>2</v>
      </c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</row>
    <row r="13" spans="1:65" ht="12.75" customHeight="1" x14ac:dyDescent="0.25">
      <c r="A13" s="112">
        <f t="shared" si="2"/>
        <v>4</v>
      </c>
      <c r="B13" s="46" t="s">
        <v>177</v>
      </c>
      <c r="C13" s="113">
        <f t="shared" si="3"/>
        <v>0.6875</v>
      </c>
      <c r="D13" s="114">
        <f t="shared" si="0"/>
        <v>11</v>
      </c>
      <c r="E13" s="114">
        <f t="shared" si="1"/>
        <v>5</v>
      </c>
      <c r="F13" s="110">
        <v>2</v>
      </c>
      <c r="G13" s="110">
        <v>2</v>
      </c>
      <c r="H13" s="110"/>
      <c r="I13" s="110">
        <v>0</v>
      </c>
      <c r="J13" s="110">
        <v>0</v>
      </c>
      <c r="K13" s="110"/>
      <c r="L13" s="110">
        <v>3</v>
      </c>
      <c r="M13" s="110">
        <v>1</v>
      </c>
      <c r="N13" s="110"/>
      <c r="O13" s="110">
        <v>3</v>
      </c>
      <c r="P13" s="110">
        <v>1</v>
      </c>
      <c r="Q13" s="110"/>
      <c r="R13" s="110">
        <v>3</v>
      </c>
      <c r="S13" s="110">
        <v>1</v>
      </c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1"/>
      <c r="AI13" s="111"/>
      <c r="AJ13" s="111"/>
      <c r="AK13" s="111"/>
      <c r="AL13" s="111"/>
      <c r="AM13" s="111"/>
      <c r="AN13" s="111"/>
      <c r="AO13" s="111"/>
      <c r="AP13" s="111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</row>
    <row r="14" spans="1:65" ht="12.75" customHeight="1" x14ac:dyDescent="0.25">
      <c r="A14" s="112">
        <f t="shared" si="2"/>
        <v>16</v>
      </c>
      <c r="B14" s="46" t="s">
        <v>215</v>
      </c>
      <c r="C14" s="113">
        <f t="shared" si="3"/>
        <v>0.5</v>
      </c>
      <c r="D14" s="114">
        <f t="shared" si="0"/>
        <v>2</v>
      </c>
      <c r="E14" s="114">
        <f t="shared" si="1"/>
        <v>2</v>
      </c>
      <c r="F14" s="110"/>
      <c r="G14" s="110"/>
      <c r="H14" s="110"/>
      <c r="I14" s="110">
        <v>2</v>
      </c>
      <c r="J14" s="110">
        <v>2</v>
      </c>
      <c r="K14" s="110"/>
      <c r="L14" s="110">
        <v>0</v>
      </c>
      <c r="M14" s="110">
        <v>0</v>
      </c>
      <c r="N14" s="110"/>
      <c r="O14" s="110">
        <v>0</v>
      </c>
      <c r="P14" s="110">
        <v>0</v>
      </c>
      <c r="Q14" s="110"/>
      <c r="R14" s="110">
        <v>0</v>
      </c>
      <c r="S14" s="110">
        <v>0</v>
      </c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1"/>
      <c r="AO14" s="111"/>
      <c r="AP14" s="111"/>
      <c r="AQ14" s="111"/>
      <c r="AR14" s="111"/>
      <c r="AS14" s="111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</row>
    <row r="15" spans="1:65" ht="12.75" customHeight="1" x14ac:dyDescent="0.25">
      <c r="A15" s="112">
        <f t="shared" si="2"/>
        <v>19</v>
      </c>
      <c r="B15" s="46" t="s">
        <v>224</v>
      </c>
      <c r="C15" s="113">
        <f t="shared" si="3"/>
        <v>1</v>
      </c>
      <c r="D15" s="114">
        <f t="shared" si="0"/>
        <v>1</v>
      </c>
      <c r="E15" s="114">
        <f t="shared" si="1"/>
        <v>0</v>
      </c>
      <c r="F15" s="110"/>
      <c r="G15" s="110"/>
      <c r="H15" s="110"/>
      <c r="I15" s="110"/>
      <c r="J15" s="110"/>
      <c r="K15" s="110"/>
      <c r="L15" s="110">
        <v>1</v>
      </c>
      <c r="M15" s="110">
        <v>0</v>
      </c>
      <c r="N15" s="110"/>
      <c r="O15" s="110">
        <v>0</v>
      </c>
      <c r="P15" s="110">
        <v>0</v>
      </c>
      <c r="Q15" s="110"/>
      <c r="R15" s="110">
        <v>0</v>
      </c>
      <c r="S15" s="110">
        <v>0</v>
      </c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1"/>
      <c r="AL15" s="111"/>
      <c r="AM15" s="111"/>
      <c r="AN15" s="111"/>
      <c r="AO15" s="111"/>
      <c r="AP15" s="111"/>
      <c r="AQ15" s="111"/>
      <c r="AR15" s="111"/>
      <c r="AS15" s="111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</row>
    <row r="16" spans="1:65" ht="12.75" customHeight="1" x14ac:dyDescent="0.25">
      <c r="A16" s="112">
        <f t="shared" ref="A16" si="4">IF(20-SUM(D16:E16)&lt;0,0,20-(SUM(D16:E16)))</f>
        <v>16</v>
      </c>
      <c r="B16" s="46" t="s">
        <v>244</v>
      </c>
      <c r="C16" s="113">
        <f t="shared" si="3"/>
        <v>0.75</v>
      </c>
      <c r="D16" s="114">
        <f t="shared" si="0"/>
        <v>3</v>
      </c>
      <c r="E16" s="114">
        <f t="shared" si="1"/>
        <v>1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>
        <v>3</v>
      </c>
      <c r="S16" s="110">
        <v>1</v>
      </c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1"/>
      <c r="AL16" s="111"/>
      <c r="AM16" s="111"/>
      <c r="AN16" s="111"/>
      <c r="AO16" s="111"/>
      <c r="AP16" s="111"/>
      <c r="AQ16" s="111"/>
      <c r="AR16" s="111"/>
      <c r="AS16" s="111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</row>
    <row r="17" spans="1:65" ht="12.75" customHeight="1" x14ac:dyDescent="0.25">
      <c r="A17" s="112">
        <f t="shared" si="2"/>
        <v>20</v>
      </c>
      <c r="B17" s="46" t="s">
        <v>208</v>
      </c>
      <c r="C17" s="113" t="e">
        <f t="shared" si="3"/>
        <v>#DIV/0!</v>
      </c>
      <c r="D17" s="114">
        <f t="shared" si="0"/>
        <v>0</v>
      </c>
      <c r="E17" s="114">
        <f t="shared" si="1"/>
        <v>0</v>
      </c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1"/>
      <c r="AO17" s="111"/>
      <c r="AP17" s="111"/>
      <c r="AQ17" s="111"/>
      <c r="AR17" s="111"/>
      <c r="AS17" s="111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</row>
    <row r="18" spans="1:65" ht="12.75" customHeight="1" x14ac:dyDescent="0.25">
      <c r="A18" s="112">
        <f t="shared" si="2"/>
        <v>20</v>
      </c>
      <c r="B18" s="46" t="s">
        <v>209</v>
      </c>
      <c r="C18" s="113" t="e">
        <f t="shared" si="3"/>
        <v>#DIV/0!</v>
      </c>
      <c r="D18" s="114">
        <f t="shared" si="0"/>
        <v>0</v>
      </c>
      <c r="E18" s="114">
        <f t="shared" si="1"/>
        <v>0</v>
      </c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1"/>
      <c r="AR18" s="111"/>
      <c r="AS18" s="111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</row>
    <row r="19" spans="1:65" ht="12.75" customHeight="1" x14ac:dyDescent="0.25">
      <c r="A19" s="112">
        <f t="shared" si="2"/>
        <v>20</v>
      </c>
      <c r="B19" s="46" t="s">
        <v>210</v>
      </c>
      <c r="C19" s="113" t="e">
        <f t="shared" si="3"/>
        <v>#DIV/0!</v>
      </c>
      <c r="D19" s="114">
        <f t="shared" si="0"/>
        <v>0</v>
      </c>
      <c r="E19" s="114">
        <f t="shared" si="1"/>
        <v>0</v>
      </c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</row>
    <row r="20" spans="1:65" ht="12.75" customHeight="1" x14ac:dyDescent="0.25">
      <c r="A20" s="112">
        <f t="shared" si="2"/>
        <v>20</v>
      </c>
      <c r="B20" s="46" t="s">
        <v>211</v>
      </c>
      <c r="C20" s="113" t="e">
        <f t="shared" si="3"/>
        <v>#DIV/0!</v>
      </c>
      <c r="D20" s="114">
        <f t="shared" si="0"/>
        <v>0</v>
      </c>
      <c r="E20" s="114">
        <f t="shared" si="1"/>
        <v>0</v>
      </c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</row>
    <row r="21" spans="1:65" ht="12.75" customHeight="1" x14ac:dyDescent="0.25">
      <c r="A21" s="112">
        <f t="shared" si="2"/>
        <v>20</v>
      </c>
      <c r="B21" s="46" t="s">
        <v>212</v>
      </c>
      <c r="C21" s="113" t="e">
        <f t="shared" si="3"/>
        <v>#DIV/0!</v>
      </c>
      <c r="D21" s="114">
        <f t="shared" si="0"/>
        <v>0</v>
      </c>
      <c r="E21" s="114">
        <f t="shared" si="1"/>
        <v>0</v>
      </c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</row>
    <row r="22" spans="1:65" ht="12.75" customHeight="1" x14ac:dyDescent="0.25">
      <c r="A22" s="112">
        <f t="shared" si="2"/>
        <v>20</v>
      </c>
      <c r="B22" s="46" t="s">
        <v>213</v>
      </c>
      <c r="C22" s="113" t="e">
        <f t="shared" si="3"/>
        <v>#DIV/0!</v>
      </c>
      <c r="D22" s="114">
        <f t="shared" si="0"/>
        <v>0</v>
      </c>
      <c r="E22" s="114">
        <f t="shared" si="1"/>
        <v>0</v>
      </c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</row>
    <row r="23" spans="1:65" ht="12.5" customHeight="1" x14ac:dyDescent="0.25">
      <c r="A23" s="112">
        <f t="shared" si="2"/>
        <v>20</v>
      </c>
      <c r="B23" s="46" t="s">
        <v>214</v>
      </c>
      <c r="C23" s="113" t="e">
        <f t="shared" si="3"/>
        <v>#DIV/0!</v>
      </c>
      <c r="D23" s="114">
        <f t="shared" si="0"/>
        <v>0</v>
      </c>
      <c r="E23" s="114">
        <f t="shared" si="1"/>
        <v>0</v>
      </c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</row>
    <row r="24" spans="1:65" ht="12.5" customHeight="1" x14ac:dyDescent="0.25">
      <c r="A24" s="14"/>
      <c r="B24" s="14"/>
      <c r="D24" s="34"/>
      <c r="E24" s="14"/>
      <c r="F24" s="14"/>
      <c r="AX24" s="5"/>
    </row>
    <row r="25" spans="1:65" ht="12.5" x14ac:dyDescent="0.25">
      <c r="A25" s="14"/>
      <c r="B25" s="14"/>
      <c r="C25" s="172"/>
      <c r="D25" s="173"/>
      <c r="E25" s="173"/>
      <c r="F25" s="173"/>
    </row>
    <row r="26" spans="1:65" ht="12.75" customHeight="1" x14ac:dyDescent="0.25">
      <c r="A26" s="14"/>
      <c r="B26" s="14"/>
      <c r="C26" s="174"/>
      <c r="D26" s="173"/>
      <c r="E26" s="173"/>
      <c r="F26" s="173"/>
    </row>
    <row r="27" spans="1:65" ht="12.75" customHeight="1" x14ac:dyDescent="0.25">
      <c r="A27" s="14"/>
      <c r="B27" s="14"/>
      <c r="D27" s="34"/>
    </row>
    <row r="28" spans="1:65" ht="12.75" customHeight="1" x14ac:dyDescent="0.25">
      <c r="A28" s="14"/>
      <c r="B28" s="14"/>
      <c r="D28" s="34"/>
    </row>
    <row r="29" spans="1:65" ht="12.75" customHeight="1" x14ac:dyDescent="0.25">
      <c r="A29" s="14"/>
      <c r="B29" s="14"/>
      <c r="D29" s="34"/>
    </row>
    <row r="30" spans="1:65" ht="12.75" customHeight="1" x14ac:dyDescent="0.25">
      <c r="A30" s="14"/>
      <c r="B30" s="14"/>
      <c r="D30" s="34"/>
    </row>
    <row r="31" spans="1:65" ht="12.75" customHeight="1" x14ac:dyDescent="0.25">
      <c r="A31" s="14"/>
      <c r="B31" s="14"/>
      <c r="D31" s="34"/>
    </row>
    <row r="32" spans="1:65" ht="12.75" customHeight="1" x14ac:dyDescent="0.25">
      <c r="A32" s="14"/>
      <c r="B32" s="14"/>
      <c r="D32" s="34"/>
    </row>
    <row r="33" spans="1:4" ht="12.75" customHeight="1" x14ac:dyDescent="0.25">
      <c r="A33" s="14"/>
      <c r="B33" s="14"/>
      <c r="D33" s="34"/>
    </row>
    <row r="34" spans="1:4" ht="12.75" customHeight="1" x14ac:dyDescent="0.25">
      <c r="A34" s="14"/>
      <c r="B34" s="14"/>
      <c r="D34" s="34"/>
    </row>
    <row r="35" spans="1:4" ht="12.75" customHeight="1" x14ac:dyDescent="0.25">
      <c r="A35" s="14"/>
      <c r="B35" s="14"/>
      <c r="D35" s="34"/>
    </row>
    <row r="36" spans="1:4" ht="12.75" customHeight="1" x14ac:dyDescent="0.25">
      <c r="A36" s="14"/>
      <c r="B36" s="14"/>
      <c r="D36" s="34"/>
    </row>
    <row r="37" spans="1:4" ht="12.75" customHeight="1" x14ac:dyDescent="0.25">
      <c r="A37" s="14"/>
      <c r="B37" s="14"/>
      <c r="D37" s="34"/>
    </row>
    <row r="38" spans="1:4" ht="12.75" customHeight="1" x14ac:dyDescent="0.25">
      <c r="A38" s="14"/>
      <c r="B38" s="14"/>
      <c r="D38" s="34"/>
    </row>
    <row r="39" spans="1:4" ht="12.75" customHeight="1" x14ac:dyDescent="0.25">
      <c r="A39" s="14"/>
      <c r="B39" s="14"/>
      <c r="D39" s="34"/>
    </row>
    <row r="40" spans="1:4" ht="12.75" customHeight="1" x14ac:dyDescent="0.25">
      <c r="A40" s="14"/>
      <c r="B40" s="14"/>
      <c r="D40" s="34"/>
    </row>
    <row r="41" spans="1:4" ht="12.75" customHeight="1" x14ac:dyDescent="0.25">
      <c r="A41" s="14"/>
      <c r="B41" s="14"/>
      <c r="D41" s="34"/>
    </row>
    <row r="42" spans="1:4" ht="12.75" customHeight="1" x14ac:dyDescent="0.25">
      <c r="A42" s="14"/>
      <c r="B42" s="14"/>
      <c r="D42" s="34"/>
    </row>
    <row r="43" spans="1:4" ht="12.75" customHeight="1" x14ac:dyDescent="0.25">
      <c r="A43" s="14"/>
      <c r="B43" s="14"/>
      <c r="D43" s="34"/>
    </row>
    <row r="44" spans="1:4" ht="12.75" customHeight="1" x14ac:dyDescent="0.25">
      <c r="A44" s="14"/>
      <c r="B44" s="14"/>
      <c r="D44" s="34"/>
    </row>
    <row r="45" spans="1:4" ht="12.75" customHeight="1" x14ac:dyDescent="0.25">
      <c r="A45" s="14"/>
      <c r="B45" s="14"/>
      <c r="D45" s="34"/>
    </row>
    <row r="46" spans="1:4" ht="12.75" customHeight="1" x14ac:dyDescent="0.25">
      <c r="A46" s="14"/>
      <c r="B46" s="14"/>
      <c r="D46" s="34"/>
    </row>
    <row r="47" spans="1:4" ht="12.75" customHeight="1" x14ac:dyDescent="0.25">
      <c r="A47" s="14"/>
      <c r="B47" s="14"/>
      <c r="D47" s="34"/>
    </row>
    <row r="48" spans="1:4" ht="12.75" customHeight="1" x14ac:dyDescent="0.25">
      <c r="A48" s="14"/>
      <c r="B48" s="14"/>
      <c r="D48" s="34"/>
    </row>
    <row r="49" spans="1:4" ht="12.75" customHeight="1" x14ac:dyDescent="0.25">
      <c r="A49" s="14"/>
      <c r="B49" s="14"/>
      <c r="D49" s="34"/>
    </row>
    <row r="50" spans="1:4" ht="12.75" customHeight="1" x14ac:dyDescent="0.25">
      <c r="A50" s="14"/>
      <c r="B50" s="14"/>
      <c r="D50" s="34"/>
    </row>
    <row r="51" spans="1:4" ht="12.75" customHeight="1" x14ac:dyDescent="0.25">
      <c r="A51" s="14"/>
      <c r="B51" s="14"/>
      <c r="D51" s="34"/>
    </row>
    <row r="52" spans="1:4" ht="12.75" customHeight="1" x14ac:dyDescent="0.25">
      <c r="A52" s="14"/>
      <c r="B52" s="14"/>
      <c r="D52" s="34"/>
    </row>
    <row r="53" spans="1:4" ht="12.75" customHeight="1" x14ac:dyDescent="0.25">
      <c r="A53" s="14"/>
      <c r="B53" s="14"/>
      <c r="D53" s="34"/>
    </row>
    <row r="54" spans="1:4" ht="12.75" customHeight="1" x14ac:dyDescent="0.25">
      <c r="A54" s="14"/>
      <c r="B54" s="14"/>
      <c r="D54" s="34"/>
    </row>
    <row r="55" spans="1:4" ht="12.75" customHeight="1" x14ac:dyDescent="0.25">
      <c r="A55" s="14"/>
      <c r="B55" s="14"/>
      <c r="D55" s="34"/>
    </row>
    <row r="56" spans="1:4" ht="12.75" customHeight="1" x14ac:dyDescent="0.25">
      <c r="A56" s="14"/>
      <c r="B56" s="14"/>
      <c r="D56" s="34"/>
    </row>
    <row r="57" spans="1:4" ht="12.75" customHeight="1" x14ac:dyDescent="0.25">
      <c r="A57" s="14"/>
      <c r="B57" s="14"/>
      <c r="D57" s="34"/>
    </row>
    <row r="58" spans="1:4" ht="12.75" customHeight="1" x14ac:dyDescent="0.25">
      <c r="A58" s="14"/>
      <c r="B58" s="14"/>
      <c r="D58" s="34"/>
    </row>
    <row r="59" spans="1:4" ht="12.75" customHeight="1" x14ac:dyDescent="0.25">
      <c r="A59" s="14"/>
      <c r="B59" s="14"/>
      <c r="D59" s="34"/>
    </row>
    <row r="60" spans="1:4" ht="12.75" customHeight="1" x14ac:dyDescent="0.25">
      <c r="A60" s="14"/>
      <c r="B60" s="14"/>
      <c r="D60" s="34"/>
    </row>
    <row r="61" spans="1:4" ht="12.75" customHeight="1" x14ac:dyDescent="0.25">
      <c r="A61" s="14"/>
      <c r="B61" s="14"/>
      <c r="D61" s="34"/>
    </row>
    <row r="62" spans="1:4" ht="12.75" customHeight="1" x14ac:dyDescent="0.25">
      <c r="A62" s="14"/>
      <c r="B62" s="14"/>
      <c r="D62" s="34"/>
    </row>
    <row r="63" spans="1:4" ht="12.75" customHeight="1" x14ac:dyDescent="0.25">
      <c r="A63" s="14"/>
      <c r="B63" s="14"/>
      <c r="D63" s="34"/>
    </row>
    <row r="64" spans="1:4" ht="12.75" customHeight="1" x14ac:dyDescent="0.25">
      <c r="A64" s="14"/>
      <c r="B64" s="14"/>
      <c r="D64" s="34"/>
    </row>
    <row r="65" spans="1:4" ht="12.75" customHeight="1" x14ac:dyDescent="0.25">
      <c r="A65" s="14"/>
      <c r="B65" s="14"/>
      <c r="D65" s="34"/>
    </row>
    <row r="66" spans="1:4" ht="12.75" customHeight="1" x14ac:dyDescent="0.25">
      <c r="A66" s="14"/>
      <c r="B66" s="14"/>
      <c r="D66" s="34"/>
    </row>
    <row r="67" spans="1:4" ht="12.75" customHeight="1" x14ac:dyDescent="0.25">
      <c r="A67" s="14"/>
      <c r="B67" s="14"/>
      <c r="D67" s="34"/>
    </row>
    <row r="68" spans="1:4" ht="12.75" customHeight="1" x14ac:dyDescent="0.25">
      <c r="A68" s="14"/>
      <c r="B68" s="14"/>
      <c r="D68" s="34"/>
    </row>
    <row r="69" spans="1:4" ht="12.75" customHeight="1" x14ac:dyDescent="0.25">
      <c r="A69" s="14"/>
      <c r="B69" s="14"/>
      <c r="D69" s="34"/>
    </row>
    <row r="70" spans="1:4" ht="12.75" customHeight="1" x14ac:dyDescent="0.25">
      <c r="A70" s="14"/>
      <c r="B70" s="14"/>
      <c r="D70" s="34"/>
    </row>
    <row r="71" spans="1:4" ht="12.75" customHeight="1" x14ac:dyDescent="0.25">
      <c r="A71" s="14"/>
      <c r="B71" s="14"/>
      <c r="D71" s="34"/>
    </row>
    <row r="72" spans="1:4" ht="12.75" customHeight="1" x14ac:dyDescent="0.25">
      <c r="A72" s="14"/>
      <c r="B72" s="14"/>
      <c r="D72" s="34"/>
    </row>
    <row r="73" spans="1:4" ht="12.75" customHeight="1" x14ac:dyDescent="0.25">
      <c r="A73" s="14"/>
      <c r="B73" s="14"/>
      <c r="D73" s="34"/>
    </row>
    <row r="74" spans="1:4" ht="12.75" customHeight="1" x14ac:dyDescent="0.25">
      <c r="A74" s="14"/>
      <c r="B74" s="14"/>
      <c r="D74" s="34"/>
    </row>
    <row r="75" spans="1:4" ht="12.75" customHeight="1" x14ac:dyDescent="0.25">
      <c r="A75" s="14"/>
      <c r="B75" s="14"/>
      <c r="D75" s="34"/>
    </row>
    <row r="76" spans="1:4" ht="12.75" customHeight="1" x14ac:dyDescent="0.25">
      <c r="A76" s="14"/>
      <c r="B76" s="14"/>
      <c r="D76" s="34"/>
    </row>
    <row r="77" spans="1:4" ht="12.75" customHeight="1" x14ac:dyDescent="0.25">
      <c r="A77" s="14"/>
      <c r="B77" s="14"/>
      <c r="D77" s="34"/>
    </row>
    <row r="78" spans="1:4" ht="12.75" customHeight="1" x14ac:dyDescent="0.25">
      <c r="A78" s="14"/>
      <c r="B78" s="14"/>
      <c r="D78" s="34"/>
    </row>
    <row r="79" spans="1:4" ht="12.75" customHeight="1" x14ac:dyDescent="0.25">
      <c r="A79" s="14"/>
      <c r="B79" s="14"/>
      <c r="D79" s="34"/>
    </row>
    <row r="80" spans="1:4" ht="12.75" customHeight="1" x14ac:dyDescent="0.25">
      <c r="A80" s="14"/>
      <c r="B80" s="14"/>
      <c r="D80" s="34"/>
    </row>
    <row r="81" spans="1:4" ht="12.75" customHeight="1" x14ac:dyDescent="0.25">
      <c r="A81" s="14"/>
      <c r="B81" s="14"/>
      <c r="D81" s="34"/>
    </row>
    <row r="82" spans="1:4" ht="12.75" customHeight="1" x14ac:dyDescent="0.25">
      <c r="A82" s="14"/>
      <c r="B82" s="14"/>
      <c r="D82" s="34"/>
    </row>
    <row r="83" spans="1:4" ht="12.75" customHeight="1" x14ac:dyDescent="0.25">
      <c r="A83" s="14"/>
      <c r="B83" s="14"/>
      <c r="D83" s="34"/>
    </row>
    <row r="84" spans="1:4" ht="12.75" customHeight="1" x14ac:dyDescent="0.25">
      <c r="A84" s="14"/>
      <c r="B84" s="14"/>
      <c r="D84" s="34"/>
    </row>
    <row r="85" spans="1:4" ht="12.75" customHeight="1" x14ac:dyDescent="0.25">
      <c r="A85" s="14"/>
      <c r="B85" s="14"/>
      <c r="D85" s="34"/>
    </row>
    <row r="86" spans="1:4" ht="12.75" customHeight="1" x14ac:dyDescent="0.25">
      <c r="A86" s="14"/>
      <c r="B86" s="14"/>
      <c r="D86" s="34"/>
    </row>
    <row r="87" spans="1:4" ht="12.75" customHeight="1" x14ac:dyDescent="0.25">
      <c r="A87" s="14"/>
      <c r="B87" s="14"/>
      <c r="D87" s="34"/>
    </row>
    <row r="88" spans="1:4" ht="12.75" customHeight="1" x14ac:dyDescent="0.25">
      <c r="A88" s="14"/>
      <c r="B88" s="14"/>
      <c r="D88" s="34"/>
    </row>
    <row r="89" spans="1:4" ht="12.75" customHeight="1" x14ac:dyDescent="0.25">
      <c r="A89" s="14"/>
      <c r="B89" s="14"/>
      <c r="D89" s="34"/>
    </row>
    <row r="90" spans="1:4" ht="12.75" customHeight="1" x14ac:dyDescent="0.25">
      <c r="A90" s="14"/>
      <c r="B90" s="14"/>
      <c r="D90" s="34"/>
    </row>
    <row r="91" spans="1:4" ht="12.75" customHeight="1" x14ac:dyDescent="0.25">
      <c r="A91" s="14"/>
      <c r="B91" s="14"/>
      <c r="D91" s="34"/>
    </row>
    <row r="92" spans="1:4" ht="12.75" customHeight="1" x14ac:dyDescent="0.25">
      <c r="A92" s="14"/>
      <c r="B92" s="14"/>
      <c r="D92" s="34"/>
    </row>
    <row r="93" spans="1:4" ht="12.75" customHeight="1" x14ac:dyDescent="0.25">
      <c r="A93" s="14"/>
      <c r="B93" s="14"/>
      <c r="D93" s="34"/>
    </row>
    <row r="94" spans="1:4" ht="12.75" customHeight="1" x14ac:dyDescent="0.25">
      <c r="A94" s="14"/>
      <c r="B94" s="14"/>
      <c r="D94" s="34"/>
    </row>
    <row r="95" spans="1:4" ht="12.75" customHeight="1" x14ac:dyDescent="0.25">
      <c r="A95" s="14"/>
      <c r="B95" s="14"/>
      <c r="D95" s="34"/>
    </row>
    <row r="96" spans="1:4" ht="12.75" customHeight="1" x14ac:dyDescent="0.25">
      <c r="A96" s="14"/>
      <c r="B96" s="14"/>
      <c r="D96" s="34"/>
    </row>
    <row r="97" spans="1:4" ht="12.75" customHeight="1" x14ac:dyDescent="0.25">
      <c r="A97" s="14"/>
      <c r="B97" s="14"/>
      <c r="D97" s="34"/>
    </row>
    <row r="98" spans="1:4" ht="12.75" customHeight="1" x14ac:dyDescent="0.25">
      <c r="A98" s="14"/>
      <c r="B98" s="14"/>
      <c r="D98" s="34"/>
    </row>
    <row r="99" spans="1:4" ht="12.75" customHeight="1" x14ac:dyDescent="0.25">
      <c r="A99" s="14"/>
      <c r="B99" s="14"/>
      <c r="D99" s="34"/>
    </row>
    <row r="100" spans="1:4" ht="12.75" customHeight="1" x14ac:dyDescent="0.25">
      <c r="A100" s="14"/>
      <c r="B100" s="14"/>
      <c r="D100" s="34"/>
    </row>
    <row r="101" spans="1:4" ht="12.75" customHeight="1" x14ac:dyDescent="0.25">
      <c r="A101" s="14"/>
      <c r="B101" s="14"/>
      <c r="D101" s="34"/>
    </row>
    <row r="102" spans="1:4" ht="12.75" customHeight="1" x14ac:dyDescent="0.25">
      <c r="A102" s="14"/>
      <c r="B102" s="14"/>
      <c r="D102" s="34"/>
    </row>
    <row r="103" spans="1:4" ht="12.75" customHeight="1" x14ac:dyDescent="0.25">
      <c r="A103" s="14"/>
      <c r="B103" s="14"/>
      <c r="D103" s="34"/>
    </row>
    <row r="104" spans="1:4" ht="12.75" customHeight="1" x14ac:dyDescent="0.25">
      <c r="A104" s="14"/>
      <c r="B104" s="14"/>
      <c r="D104" s="34"/>
    </row>
    <row r="105" spans="1:4" ht="12.75" customHeight="1" x14ac:dyDescent="0.25">
      <c r="A105" s="14"/>
      <c r="B105" s="14"/>
      <c r="D105" s="34"/>
    </row>
    <row r="106" spans="1:4" ht="12.75" customHeight="1" x14ac:dyDescent="0.25">
      <c r="A106" s="14"/>
      <c r="B106" s="14"/>
      <c r="D106" s="34"/>
    </row>
    <row r="107" spans="1:4" ht="12.75" customHeight="1" x14ac:dyDescent="0.25">
      <c r="A107" s="14"/>
      <c r="B107" s="14"/>
      <c r="D107" s="34"/>
    </row>
    <row r="108" spans="1:4" ht="12.75" customHeight="1" x14ac:dyDescent="0.25">
      <c r="A108" s="14"/>
      <c r="B108" s="14"/>
      <c r="D108" s="34"/>
    </row>
    <row r="109" spans="1:4" ht="12.75" customHeight="1" x14ac:dyDescent="0.25">
      <c r="A109" s="14"/>
      <c r="B109" s="14"/>
      <c r="D109" s="34"/>
    </row>
    <row r="110" spans="1:4" ht="12.75" customHeight="1" x14ac:dyDescent="0.25">
      <c r="A110" s="14"/>
      <c r="B110" s="14"/>
      <c r="D110" s="34"/>
    </row>
    <row r="111" spans="1:4" ht="12.75" customHeight="1" x14ac:dyDescent="0.25">
      <c r="A111" s="14"/>
      <c r="B111" s="14"/>
      <c r="D111" s="34"/>
    </row>
    <row r="112" spans="1:4" ht="12.75" customHeight="1" x14ac:dyDescent="0.25">
      <c r="A112" s="14"/>
      <c r="B112" s="14"/>
      <c r="D112" s="34"/>
    </row>
    <row r="113" spans="1:4" ht="12.75" customHeight="1" x14ac:dyDescent="0.25">
      <c r="A113" s="14"/>
      <c r="B113" s="14"/>
      <c r="D113" s="34"/>
    </row>
    <row r="114" spans="1:4" ht="12.75" customHeight="1" x14ac:dyDescent="0.25">
      <c r="A114" s="14"/>
      <c r="B114" s="14"/>
      <c r="D114" s="34"/>
    </row>
    <row r="115" spans="1:4" ht="12.75" customHeight="1" x14ac:dyDescent="0.25">
      <c r="A115" s="14"/>
      <c r="B115" s="14"/>
      <c r="D115" s="34"/>
    </row>
    <row r="116" spans="1:4" ht="12.75" customHeight="1" x14ac:dyDescent="0.25">
      <c r="A116" s="14"/>
      <c r="B116" s="14"/>
      <c r="D116" s="34"/>
    </row>
    <row r="117" spans="1:4" ht="12.75" customHeight="1" x14ac:dyDescent="0.25">
      <c r="A117" s="14"/>
      <c r="B117" s="14"/>
      <c r="D117" s="34"/>
    </row>
    <row r="118" spans="1:4" ht="12.75" customHeight="1" x14ac:dyDescent="0.25">
      <c r="A118" s="14"/>
      <c r="B118" s="14"/>
      <c r="D118" s="34"/>
    </row>
    <row r="119" spans="1:4" ht="12.75" customHeight="1" x14ac:dyDescent="0.25">
      <c r="A119" s="14"/>
      <c r="B119" s="14"/>
      <c r="D119" s="34"/>
    </row>
    <row r="120" spans="1:4" ht="12.75" customHeight="1" x14ac:dyDescent="0.25">
      <c r="A120" s="14"/>
      <c r="B120" s="14"/>
      <c r="D120" s="34"/>
    </row>
    <row r="121" spans="1:4" ht="12.75" customHeight="1" x14ac:dyDescent="0.25">
      <c r="A121" s="14"/>
      <c r="B121" s="14"/>
      <c r="D121" s="34"/>
    </row>
    <row r="122" spans="1:4" ht="12.75" customHeight="1" x14ac:dyDescent="0.25">
      <c r="A122" s="14"/>
      <c r="B122" s="14"/>
      <c r="D122" s="34"/>
    </row>
    <row r="123" spans="1:4" ht="12.75" customHeight="1" x14ac:dyDescent="0.25">
      <c r="A123" s="14"/>
      <c r="B123" s="14"/>
      <c r="D123" s="34"/>
    </row>
    <row r="124" spans="1:4" ht="12.75" customHeight="1" x14ac:dyDescent="0.25">
      <c r="A124" s="14"/>
      <c r="B124" s="14"/>
      <c r="D124" s="34"/>
    </row>
    <row r="125" spans="1:4" ht="12.75" customHeight="1" x14ac:dyDescent="0.25">
      <c r="A125" s="14"/>
      <c r="B125" s="14"/>
      <c r="D125" s="34"/>
    </row>
    <row r="126" spans="1:4" ht="12.75" customHeight="1" x14ac:dyDescent="0.25">
      <c r="A126" s="14"/>
      <c r="B126" s="14"/>
      <c r="D126" s="34"/>
    </row>
    <row r="127" spans="1:4" ht="12.75" customHeight="1" x14ac:dyDescent="0.25">
      <c r="A127" s="14"/>
      <c r="B127" s="14"/>
      <c r="D127" s="34"/>
    </row>
    <row r="128" spans="1:4" ht="12.75" customHeight="1" x14ac:dyDescent="0.25">
      <c r="A128" s="14"/>
      <c r="B128" s="14"/>
      <c r="D128" s="34"/>
    </row>
    <row r="129" spans="1:4" ht="12.75" customHeight="1" x14ac:dyDescent="0.25">
      <c r="A129" s="14"/>
      <c r="B129" s="14"/>
      <c r="D129" s="34"/>
    </row>
    <row r="130" spans="1:4" ht="12.75" customHeight="1" x14ac:dyDescent="0.25">
      <c r="A130" s="14"/>
      <c r="B130" s="14"/>
      <c r="D130" s="34"/>
    </row>
    <row r="131" spans="1:4" ht="12.75" customHeight="1" x14ac:dyDescent="0.25">
      <c r="A131" s="14"/>
      <c r="B131" s="14"/>
      <c r="D131" s="34"/>
    </row>
    <row r="132" spans="1:4" ht="12.75" customHeight="1" x14ac:dyDescent="0.25">
      <c r="A132" s="14"/>
      <c r="B132" s="14"/>
      <c r="D132" s="34"/>
    </row>
    <row r="133" spans="1:4" ht="12.75" customHeight="1" x14ac:dyDescent="0.25">
      <c r="A133" s="14"/>
      <c r="B133" s="14"/>
      <c r="D133" s="34"/>
    </row>
    <row r="134" spans="1:4" ht="12.75" customHeight="1" x14ac:dyDescent="0.25">
      <c r="A134" s="14"/>
      <c r="B134" s="14"/>
      <c r="D134" s="34"/>
    </row>
    <row r="135" spans="1:4" ht="12.75" customHeight="1" x14ac:dyDescent="0.25">
      <c r="A135" s="14"/>
      <c r="B135" s="14"/>
      <c r="D135" s="34"/>
    </row>
    <row r="136" spans="1:4" ht="12.75" customHeight="1" x14ac:dyDescent="0.25">
      <c r="A136" s="14"/>
      <c r="B136" s="14"/>
      <c r="D136" s="34"/>
    </row>
    <row r="137" spans="1:4" ht="12.75" customHeight="1" x14ac:dyDescent="0.25">
      <c r="A137" s="14"/>
      <c r="B137" s="14"/>
      <c r="D137" s="34"/>
    </row>
    <row r="138" spans="1:4" ht="12.75" customHeight="1" x14ac:dyDescent="0.25">
      <c r="A138" s="14"/>
      <c r="B138" s="14"/>
      <c r="D138" s="34"/>
    </row>
    <row r="139" spans="1:4" ht="12.75" customHeight="1" x14ac:dyDescent="0.25">
      <c r="A139" s="14"/>
      <c r="B139" s="14"/>
      <c r="D139" s="34"/>
    </row>
    <row r="140" spans="1:4" ht="12.75" customHeight="1" x14ac:dyDescent="0.25">
      <c r="A140" s="14"/>
      <c r="B140" s="14"/>
      <c r="D140" s="34"/>
    </row>
    <row r="141" spans="1:4" ht="12.75" customHeight="1" x14ac:dyDescent="0.25">
      <c r="A141" s="14"/>
      <c r="B141" s="14"/>
      <c r="D141" s="34"/>
    </row>
    <row r="142" spans="1:4" ht="12.75" customHeight="1" x14ac:dyDescent="0.25">
      <c r="A142" s="14"/>
      <c r="B142" s="14"/>
      <c r="D142" s="34"/>
    </row>
    <row r="143" spans="1:4" ht="12.75" customHeight="1" x14ac:dyDescent="0.25">
      <c r="A143" s="14"/>
      <c r="B143" s="14"/>
      <c r="D143" s="34"/>
    </row>
    <row r="144" spans="1:4" ht="12.75" customHeight="1" x14ac:dyDescent="0.25">
      <c r="A144" s="14"/>
      <c r="B144" s="14"/>
      <c r="D144" s="34"/>
    </row>
    <row r="145" spans="1:4" ht="12.75" customHeight="1" x14ac:dyDescent="0.25">
      <c r="A145" s="14"/>
      <c r="B145" s="14"/>
      <c r="D145" s="34"/>
    </row>
    <row r="146" spans="1:4" ht="12.75" customHeight="1" x14ac:dyDescent="0.25">
      <c r="A146" s="14"/>
      <c r="B146" s="14"/>
      <c r="D146" s="34"/>
    </row>
    <row r="147" spans="1:4" ht="12.75" customHeight="1" x14ac:dyDescent="0.25">
      <c r="A147" s="14"/>
      <c r="B147" s="14"/>
      <c r="D147" s="34"/>
    </row>
    <row r="148" spans="1:4" ht="12.75" customHeight="1" x14ac:dyDescent="0.25">
      <c r="A148" s="14"/>
      <c r="B148" s="14"/>
      <c r="D148" s="34"/>
    </row>
    <row r="149" spans="1:4" ht="12.75" customHeight="1" x14ac:dyDescent="0.25">
      <c r="A149" s="14"/>
      <c r="B149" s="14"/>
      <c r="D149" s="34"/>
    </row>
    <row r="150" spans="1:4" ht="12.75" customHeight="1" x14ac:dyDescent="0.25">
      <c r="A150" s="14"/>
      <c r="B150" s="14"/>
      <c r="D150" s="34"/>
    </row>
    <row r="151" spans="1:4" ht="12.75" customHeight="1" x14ac:dyDescent="0.25">
      <c r="A151" s="14"/>
      <c r="B151" s="14"/>
      <c r="D151" s="34"/>
    </row>
    <row r="152" spans="1:4" ht="12.75" customHeight="1" x14ac:dyDescent="0.25">
      <c r="A152" s="14"/>
      <c r="B152" s="14"/>
      <c r="D152" s="34"/>
    </row>
    <row r="153" spans="1:4" ht="12.75" customHeight="1" x14ac:dyDescent="0.25">
      <c r="A153" s="14"/>
      <c r="B153" s="14"/>
      <c r="D153" s="34"/>
    </row>
    <row r="154" spans="1:4" ht="12.75" customHeight="1" x14ac:dyDescent="0.25">
      <c r="A154" s="14"/>
      <c r="B154" s="14"/>
      <c r="D154" s="34"/>
    </row>
    <row r="155" spans="1:4" ht="12.75" customHeight="1" x14ac:dyDescent="0.25">
      <c r="A155" s="14"/>
      <c r="B155" s="14"/>
      <c r="D155" s="34"/>
    </row>
    <row r="156" spans="1:4" ht="12.75" customHeight="1" x14ac:dyDescent="0.25">
      <c r="A156" s="14"/>
      <c r="B156" s="14"/>
      <c r="D156" s="34"/>
    </row>
    <row r="157" spans="1:4" ht="12.75" customHeight="1" x14ac:dyDescent="0.25">
      <c r="A157" s="14"/>
      <c r="B157" s="14"/>
      <c r="D157" s="34"/>
    </row>
    <row r="158" spans="1:4" ht="12.75" customHeight="1" x14ac:dyDescent="0.25">
      <c r="A158" s="14"/>
      <c r="B158" s="14"/>
      <c r="D158" s="34"/>
    </row>
    <row r="159" spans="1:4" ht="12.75" customHeight="1" x14ac:dyDescent="0.25">
      <c r="A159" s="14"/>
      <c r="B159" s="14"/>
      <c r="D159" s="34"/>
    </row>
    <row r="160" spans="1:4" ht="12.75" customHeight="1" x14ac:dyDescent="0.25">
      <c r="A160" s="14"/>
      <c r="B160" s="14"/>
      <c r="D160" s="34"/>
    </row>
    <row r="161" spans="1:4" ht="12.75" customHeight="1" x14ac:dyDescent="0.25">
      <c r="A161" s="14"/>
      <c r="B161" s="14"/>
      <c r="D161" s="34"/>
    </row>
    <row r="162" spans="1:4" ht="12.75" customHeight="1" x14ac:dyDescent="0.25">
      <c r="A162" s="14"/>
      <c r="B162" s="14"/>
      <c r="D162" s="34"/>
    </row>
    <row r="163" spans="1:4" ht="12.75" customHeight="1" x14ac:dyDescent="0.25">
      <c r="A163" s="14"/>
      <c r="B163" s="14"/>
      <c r="D163" s="34"/>
    </row>
    <row r="164" spans="1:4" ht="12.75" customHeight="1" x14ac:dyDescent="0.25">
      <c r="A164" s="14"/>
      <c r="B164" s="14"/>
      <c r="D164" s="34"/>
    </row>
    <row r="165" spans="1:4" ht="12.75" customHeight="1" x14ac:dyDescent="0.25">
      <c r="A165" s="14"/>
      <c r="B165" s="14"/>
      <c r="D165" s="34"/>
    </row>
    <row r="166" spans="1:4" ht="12.75" customHeight="1" x14ac:dyDescent="0.25">
      <c r="A166" s="14"/>
      <c r="B166" s="14"/>
      <c r="D166" s="34"/>
    </row>
    <row r="167" spans="1:4" ht="12.75" customHeight="1" x14ac:dyDescent="0.25">
      <c r="A167" s="14"/>
      <c r="B167" s="14"/>
      <c r="D167" s="34"/>
    </row>
    <row r="168" spans="1:4" ht="12.75" customHeight="1" x14ac:dyDescent="0.25">
      <c r="A168" s="14"/>
      <c r="B168" s="14"/>
      <c r="D168" s="34"/>
    </row>
    <row r="169" spans="1:4" ht="12.75" customHeight="1" x14ac:dyDescent="0.25">
      <c r="A169" s="14"/>
      <c r="B169" s="14"/>
      <c r="D169" s="34"/>
    </row>
    <row r="170" spans="1:4" ht="12.75" customHeight="1" x14ac:dyDescent="0.25">
      <c r="A170" s="14"/>
      <c r="B170" s="14"/>
      <c r="D170" s="34"/>
    </row>
    <row r="171" spans="1:4" ht="12.75" customHeight="1" x14ac:dyDescent="0.25">
      <c r="A171" s="14"/>
      <c r="B171" s="14"/>
      <c r="D171" s="34"/>
    </row>
    <row r="172" spans="1:4" ht="12.75" customHeight="1" x14ac:dyDescent="0.25">
      <c r="A172" s="14"/>
      <c r="B172" s="14"/>
      <c r="D172" s="34"/>
    </row>
    <row r="173" spans="1:4" ht="12.75" customHeight="1" x14ac:dyDescent="0.25">
      <c r="A173" s="14"/>
      <c r="B173" s="14"/>
      <c r="D173" s="34"/>
    </row>
    <row r="174" spans="1:4" ht="12.75" customHeight="1" x14ac:dyDescent="0.25">
      <c r="A174" s="14"/>
      <c r="B174" s="14"/>
      <c r="D174" s="34"/>
    </row>
    <row r="175" spans="1:4" ht="12.75" customHeight="1" x14ac:dyDescent="0.25">
      <c r="A175" s="14"/>
      <c r="B175" s="14"/>
      <c r="D175" s="34"/>
    </row>
    <row r="176" spans="1:4" ht="12.75" customHeight="1" x14ac:dyDescent="0.25">
      <c r="A176" s="14"/>
      <c r="B176" s="14"/>
      <c r="D176" s="34"/>
    </row>
    <row r="177" spans="1:4" ht="12.75" customHeight="1" x14ac:dyDescent="0.25">
      <c r="A177" s="14"/>
      <c r="B177" s="14"/>
      <c r="D177" s="34"/>
    </row>
    <row r="178" spans="1:4" ht="12.75" customHeight="1" x14ac:dyDescent="0.25">
      <c r="A178" s="14"/>
      <c r="B178" s="14"/>
      <c r="D178" s="34"/>
    </row>
    <row r="179" spans="1:4" ht="12.75" customHeight="1" x14ac:dyDescent="0.25">
      <c r="A179" s="14"/>
      <c r="B179" s="14"/>
      <c r="D179" s="34"/>
    </row>
    <row r="180" spans="1:4" ht="12.75" customHeight="1" x14ac:dyDescent="0.25">
      <c r="A180" s="14"/>
      <c r="B180" s="14"/>
      <c r="D180" s="34"/>
    </row>
    <row r="181" spans="1:4" ht="12.75" customHeight="1" x14ac:dyDescent="0.25">
      <c r="A181" s="14"/>
      <c r="B181" s="14"/>
      <c r="D181" s="34"/>
    </row>
    <row r="182" spans="1:4" ht="12.75" customHeight="1" x14ac:dyDescent="0.25">
      <c r="A182" s="14"/>
      <c r="B182" s="14"/>
      <c r="D182" s="34"/>
    </row>
    <row r="183" spans="1:4" ht="12.75" customHeight="1" x14ac:dyDescent="0.25">
      <c r="A183" s="14"/>
      <c r="B183" s="14"/>
      <c r="D183" s="34"/>
    </row>
    <row r="184" spans="1:4" ht="12.75" customHeight="1" x14ac:dyDescent="0.25">
      <c r="A184" s="14"/>
      <c r="B184" s="14"/>
      <c r="D184" s="34"/>
    </row>
    <row r="185" spans="1:4" ht="12.75" customHeight="1" x14ac:dyDescent="0.25">
      <c r="A185" s="14"/>
      <c r="B185" s="14"/>
      <c r="D185" s="34"/>
    </row>
    <row r="186" spans="1:4" ht="12.75" customHeight="1" x14ac:dyDescent="0.25">
      <c r="A186" s="14"/>
      <c r="B186" s="14"/>
      <c r="D186" s="34"/>
    </row>
    <row r="187" spans="1:4" ht="12.75" customHeight="1" x14ac:dyDescent="0.25">
      <c r="A187" s="14"/>
      <c r="B187" s="14"/>
      <c r="D187" s="34"/>
    </row>
    <row r="188" spans="1:4" ht="12.75" customHeight="1" x14ac:dyDescent="0.25">
      <c r="A188" s="14"/>
      <c r="B188" s="14"/>
      <c r="D188" s="34"/>
    </row>
    <row r="189" spans="1:4" ht="12.75" customHeight="1" x14ac:dyDescent="0.25">
      <c r="A189" s="14"/>
      <c r="B189" s="14"/>
      <c r="D189" s="34"/>
    </row>
    <row r="190" spans="1:4" ht="12.75" customHeight="1" x14ac:dyDescent="0.25">
      <c r="A190" s="14"/>
      <c r="B190" s="14"/>
      <c r="D190" s="34"/>
    </row>
    <row r="191" spans="1:4" ht="12.75" customHeight="1" x14ac:dyDescent="0.25">
      <c r="A191" s="14"/>
      <c r="B191" s="14"/>
      <c r="D191" s="34"/>
    </row>
    <row r="192" spans="1:4" ht="12.75" customHeight="1" x14ac:dyDescent="0.25">
      <c r="A192" s="14"/>
      <c r="B192" s="14"/>
      <c r="D192" s="34"/>
    </row>
    <row r="193" spans="1:4" ht="12.75" customHeight="1" x14ac:dyDescent="0.25">
      <c r="A193" s="14"/>
      <c r="B193" s="14"/>
      <c r="D193" s="34"/>
    </row>
    <row r="194" spans="1:4" ht="12.75" customHeight="1" x14ac:dyDescent="0.25">
      <c r="A194" s="14"/>
      <c r="B194" s="14"/>
      <c r="D194" s="34"/>
    </row>
    <row r="195" spans="1:4" ht="12.75" customHeight="1" x14ac:dyDescent="0.25">
      <c r="A195" s="14"/>
      <c r="B195" s="14"/>
      <c r="D195" s="34"/>
    </row>
    <row r="196" spans="1:4" ht="12.75" customHeight="1" x14ac:dyDescent="0.25">
      <c r="A196" s="14"/>
      <c r="B196" s="14"/>
      <c r="D196" s="34"/>
    </row>
    <row r="197" spans="1:4" ht="12.75" customHeight="1" x14ac:dyDescent="0.25">
      <c r="A197" s="14"/>
      <c r="B197" s="14"/>
      <c r="D197" s="34"/>
    </row>
    <row r="198" spans="1:4" ht="12.75" customHeight="1" x14ac:dyDescent="0.25">
      <c r="A198" s="14"/>
      <c r="B198" s="14"/>
      <c r="D198" s="34"/>
    </row>
    <row r="199" spans="1:4" ht="12.75" customHeight="1" x14ac:dyDescent="0.25">
      <c r="A199" s="14"/>
      <c r="B199" s="14"/>
      <c r="D199" s="34"/>
    </row>
    <row r="200" spans="1:4" ht="12.75" customHeight="1" x14ac:dyDescent="0.25">
      <c r="A200" s="14"/>
      <c r="B200" s="14"/>
      <c r="D200" s="34"/>
    </row>
    <row r="201" spans="1:4" ht="12.75" customHeight="1" x14ac:dyDescent="0.25">
      <c r="A201" s="14"/>
      <c r="B201" s="14"/>
      <c r="D201" s="34"/>
    </row>
    <row r="202" spans="1:4" ht="12.75" customHeight="1" x14ac:dyDescent="0.25">
      <c r="A202" s="14"/>
      <c r="B202" s="14"/>
      <c r="D202" s="34"/>
    </row>
    <row r="203" spans="1:4" ht="12.75" customHeight="1" x14ac:dyDescent="0.25">
      <c r="A203" s="14"/>
      <c r="B203" s="14"/>
      <c r="D203" s="34"/>
    </row>
    <row r="204" spans="1:4" ht="12.75" customHeight="1" x14ac:dyDescent="0.25">
      <c r="A204" s="14"/>
      <c r="B204" s="14"/>
      <c r="D204" s="34"/>
    </row>
    <row r="205" spans="1:4" ht="12.75" customHeight="1" x14ac:dyDescent="0.25">
      <c r="A205" s="14"/>
      <c r="B205" s="14"/>
      <c r="D205" s="34"/>
    </row>
    <row r="206" spans="1:4" ht="12.75" customHeight="1" x14ac:dyDescent="0.25">
      <c r="A206" s="14"/>
      <c r="B206" s="14"/>
      <c r="D206" s="34"/>
    </row>
    <row r="207" spans="1:4" ht="12.75" customHeight="1" x14ac:dyDescent="0.25">
      <c r="A207" s="14"/>
      <c r="B207" s="14"/>
      <c r="D207" s="34"/>
    </row>
    <row r="208" spans="1:4" ht="12.75" customHeight="1" x14ac:dyDescent="0.25">
      <c r="A208" s="14"/>
      <c r="B208" s="14"/>
      <c r="D208" s="34"/>
    </row>
    <row r="209" spans="1:4" ht="12.75" customHeight="1" x14ac:dyDescent="0.25">
      <c r="A209" s="14"/>
      <c r="B209" s="14"/>
      <c r="D209" s="34"/>
    </row>
    <row r="210" spans="1:4" ht="12.75" customHeight="1" x14ac:dyDescent="0.25">
      <c r="A210" s="14"/>
      <c r="B210" s="14"/>
      <c r="D210" s="34"/>
    </row>
    <row r="211" spans="1:4" ht="12.75" customHeight="1" x14ac:dyDescent="0.25">
      <c r="A211" s="14"/>
      <c r="B211" s="14"/>
      <c r="D211" s="34"/>
    </row>
    <row r="212" spans="1:4" ht="12.75" customHeight="1" x14ac:dyDescent="0.25">
      <c r="A212" s="14"/>
      <c r="B212" s="14"/>
      <c r="D212" s="34"/>
    </row>
    <row r="213" spans="1:4" ht="12.75" customHeight="1" x14ac:dyDescent="0.25">
      <c r="A213" s="14"/>
      <c r="B213" s="14"/>
      <c r="D213" s="34"/>
    </row>
    <row r="214" spans="1:4" ht="12.75" customHeight="1" x14ac:dyDescent="0.25">
      <c r="A214" s="14"/>
      <c r="B214" s="14"/>
      <c r="D214" s="34"/>
    </row>
    <row r="215" spans="1:4" ht="12.75" customHeight="1" x14ac:dyDescent="0.25">
      <c r="A215" s="14"/>
      <c r="B215" s="14"/>
      <c r="D215" s="34"/>
    </row>
    <row r="216" spans="1:4" ht="12.75" customHeight="1" x14ac:dyDescent="0.25">
      <c r="A216" s="14"/>
      <c r="B216" s="14"/>
      <c r="D216" s="34"/>
    </row>
    <row r="217" spans="1:4" ht="12.75" customHeight="1" x14ac:dyDescent="0.25">
      <c r="A217" s="14"/>
      <c r="B217" s="14"/>
      <c r="D217" s="34"/>
    </row>
    <row r="218" spans="1:4" ht="12.75" customHeight="1" x14ac:dyDescent="0.25">
      <c r="A218" s="14"/>
      <c r="B218" s="14"/>
      <c r="D218" s="34"/>
    </row>
    <row r="219" spans="1:4" ht="12.75" customHeight="1" x14ac:dyDescent="0.25">
      <c r="A219" s="14"/>
      <c r="B219" s="14"/>
      <c r="D219" s="34"/>
    </row>
    <row r="220" spans="1:4" ht="12.75" customHeight="1" x14ac:dyDescent="0.25">
      <c r="A220" s="14"/>
      <c r="B220" s="14"/>
      <c r="D220" s="34"/>
    </row>
    <row r="221" spans="1:4" ht="12.75" customHeight="1" x14ac:dyDescent="0.25">
      <c r="A221" s="14"/>
      <c r="B221" s="14"/>
      <c r="D221" s="34"/>
    </row>
    <row r="222" spans="1:4" ht="12.75" customHeight="1" x14ac:dyDescent="0.25">
      <c r="A222" s="14"/>
      <c r="B222" s="14"/>
      <c r="D222" s="34"/>
    </row>
    <row r="223" spans="1:4" ht="12.75" customHeight="1" x14ac:dyDescent="0.25">
      <c r="A223" s="14"/>
      <c r="B223" s="14"/>
      <c r="D223" s="34"/>
    </row>
    <row r="224" spans="1: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</sheetData>
  <mergeCells count="44">
    <mergeCell ref="AP4:AR4"/>
    <mergeCell ref="AP5:AR5"/>
    <mergeCell ref="BK4:BM4"/>
    <mergeCell ref="BK5:BM5"/>
    <mergeCell ref="AS4:AU4"/>
    <mergeCell ref="AS5:AU5"/>
    <mergeCell ref="AV4:AX4"/>
    <mergeCell ref="AV5:AX5"/>
    <mergeCell ref="AY4:BA4"/>
    <mergeCell ref="AY5:BA5"/>
    <mergeCell ref="BB5:BD5"/>
    <mergeCell ref="BE5:BG5"/>
    <mergeCell ref="BH5:BJ5"/>
    <mergeCell ref="AG5:AI5"/>
    <mergeCell ref="AJ4:AL4"/>
    <mergeCell ref="AJ5:AL5"/>
    <mergeCell ref="AM4:AO4"/>
    <mergeCell ref="AM5:AO5"/>
    <mergeCell ref="C25:F25"/>
    <mergeCell ref="C26:F26"/>
    <mergeCell ref="F5:H5"/>
    <mergeCell ref="I5:K5"/>
    <mergeCell ref="L5:N5"/>
    <mergeCell ref="A3:B3"/>
    <mergeCell ref="F4:H4"/>
    <mergeCell ref="I4:K4"/>
    <mergeCell ref="L4:N4"/>
    <mergeCell ref="O4:Q4"/>
    <mergeCell ref="F1:AW1"/>
    <mergeCell ref="O5:Q5"/>
    <mergeCell ref="BB4:BD4"/>
    <mergeCell ref="BE4:BG4"/>
    <mergeCell ref="BH4:BJ4"/>
    <mergeCell ref="R4:T4"/>
    <mergeCell ref="R5:T5"/>
    <mergeCell ref="U4:W4"/>
    <mergeCell ref="U5:W5"/>
    <mergeCell ref="X4:Z4"/>
    <mergeCell ref="X5:Z5"/>
    <mergeCell ref="AA4:AC4"/>
    <mergeCell ref="AA5:AC5"/>
    <mergeCell ref="AD4:AF4"/>
    <mergeCell ref="AD5:AF5"/>
    <mergeCell ref="AG4:AI4"/>
  </mergeCells>
  <phoneticPr fontId="2" type="noConversion"/>
  <pageMargins left="0.7" right="0.7" top="0.75" bottom="0.75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M986"/>
  <sheetViews>
    <sheetView showGridLines="0" workbookViewId="0">
      <pane xSplit="5" ySplit="8" topLeftCell="F12" activePane="bottomRight" state="frozen"/>
      <selection pane="topRight" activeCell="F1" sqref="F1"/>
      <selection pane="bottomLeft" activeCell="A9" sqref="A9"/>
      <selection pane="bottomRight" activeCell="AJ2" sqref="AJ1:AU1048576"/>
    </sheetView>
  </sheetViews>
  <sheetFormatPr defaultColWidth="14.453125" defaultRowHeight="15" customHeight="1" x14ac:dyDescent="0.25"/>
  <cols>
    <col min="1" max="1" width="6" customWidth="1"/>
    <col min="2" max="2" width="17.26953125" bestFit="1" customWidth="1"/>
    <col min="3" max="3" width="9.81640625" bestFit="1" customWidth="1"/>
    <col min="4" max="4" width="7.81640625" customWidth="1"/>
    <col min="5" max="6" width="6" customWidth="1"/>
    <col min="7" max="35" width="4.7265625" customWidth="1"/>
    <col min="36" max="65" width="4.7265625" hidden="1" customWidth="1"/>
  </cols>
  <sheetData>
    <row r="1" spans="1:65" ht="25.5" customHeight="1" x14ac:dyDescent="0.25">
      <c r="A1" s="99" t="s">
        <v>162</v>
      </c>
      <c r="B1" s="99"/>
      <c r="C1" s="99" t="s">
        <v>91</v>
      </c>
      <c r="D1" s="99"/>
      <c r="E1" s="127">
        <f>H7+K7+N7+Q7+T7+W7+Z7+AC7+AF7+AI7+AL7+AO7+AR7+AU7+AX7+BA7+BD7+BG7+BJ7+BM7</f>
        <v>2</v>
      </c>
      <c r="F1" s="163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23"/>
      <c r="AY1" s="5"/>
    </row>
    <row r="2" spans="1:65" ht="21.65" customHeight="1" x14ac:dyDescent="0.3">
      <c r="A2" s="24"/>
      <c r="B2" s="25"/>
      <c r="C2" s="26" t="s">
        <v>1</v>
      </c>
      <c r="D2" s="27" t="s">
        <v>9</v>
      </c>
      <c r="E2" s="27" t="s">
        <v>10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</row>
    <row r="3" spans="1:65" ht="28.5" customHeight="1" x14ac:dyDescent="0.25">
      <c r="A3" s="171" t="s">
        <v>60</v>
      </c>
      <c r="B3" s="171"/>
      <c r="C3" s="102">
        <f>IF(ISBLANK(F9),,(D3/(D3+E3)))</f>
        <v>0.39</v>
      </c>
      <c r="D3" s="101">
        <f>F7+I7+L7+O7+R7+U7+X7+AA7+AD7+AG7+AJ7+AM7+AP7+AS7+AV7+AY7+BB7+BE7+BH7+BK7</f>
        <v>39</v>
      </c>
      <c r="E3" s="101">
        <f>G7+J7+M7+P7+S7+V7+Y7+AB7+AE7+AH7+AK7+AN7+AQ7+AT7+AW7+AZ7+BC7+BF7+BI7+BL7</f>
        <v>61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5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</row>
    <row r="4" spans="1:65" ht="14" x14ac:dyDescent="0.3">
      <c r="A4" s="29"/>
      <c r="B4" s="29"/>
      <c r="C4" s="30"/>
      <c r="D4" s="31"/>
      <c r="E4" s="32"/>
      <c r="F4" s="180" t="s">
        <v>61</v>
      </c>
      <c r="G4" s="181"/>
      <c r="H4" s="182"/>
      <c r="I4" s="180" t="s">
        <v>62</v>
      </c>
      <c r="J4" s="181"/>
      <c r="K4" s="182"/>
      <c r="L4" s="180" t="s">
        <v>63</v>
      </c>
      <c r="M4" s="181"/>
      <c r="N4" s="182"/>
      <c r="O4" s="180" t="s">
        <v>64</v>
      </c>
      <c r="P4" s="181"/>
      <c r="Q4" s="182"/>
      <c r="R4" s="180" t="s">
        <v>65</v>
      </c>
      <c r="S4" s="181"/>
      <c r="T4" s="182"/>
      <c r="U4" s="180" t="s">
        <v>66</v>
      </c>
      <c r="V4" s="181"/>
      <c r="W4" s="182"/>
      <c r="X4" s="180" t="s">
        <v>67</v>
      </c>
      <c r="Y4" s="181"/>
      <c r="Z4" s="182"/>
      <c r="AA4" s="180" t="s">
        <v>68</v>
      </c>
      <c r="AB4" s="181"/>
      <c r="AC4" s="182"/>
      <c r="AD4" s="180" t="s">
        <v>69</v>
      </c>
      <c r="AE4" s="181"/>
      <c r="AF4" s="182"/>
      <c r="AG4" s="180" t="s">
        <v>70</v>
      </c>
      <c r="AH4" s="181"/>
      <c r="AI4" s="182"/>
      <c r="AJ4" s="180" t="s">
        <v>71</v>
      </c>
      <c r="AK4" s="181"/>
      <c r="AL4" s="182"/>
      <c r="AM4" s="180" t="s">
        <v>72</v>
      </c>
      <c r="AN4" s="181"/>
      <c r="AO4" s="182"/>
      <c r="AP4" s="180" t="s">
        <v>73</v>
      </c>
      <c r="AQ4" s="181"/>
      <c r="AR4" s="182"/>
      <c r="AS4" s="180" t="s">
        <v>74</v>
      </c>
      <c r="AT4" s="181"/>
      <c r="AU4" s="182"/>
      <c r="AV4" s="180" t="s">
        <v>75</v>
      </c>
      <c r="AW4" s="181"/>
      <c r="AX4" s="182"/>
      <c r="AY4" s="180" t="s">
        <v>76</v>
      </c>
      <c r="AZ4" s="181"/>
      <c r="BA4" s="182"/>
      <c r="BB4" s="180" t="s">
        <v>77</v>
      </c>
      <c r="BC4" s="181"/>
      <c r="BD4" s="182"/>
      <c r="BE4" s="180" t="s">
        <v>78</v>
      </c>
      <c r="BF4" s="181"/>
      <c r="BG4" s="182"/>
      <c r="BH4" s="180" t="s">
        <v>79</v>
      </c>
      <c r="BI4" s="181"/>
      <c r="BJ4" s="182"/>
      <c r="BK4" s="180" t="s">
        <v>80</v>
      </c>
      <c r="BL4" s="181"/>
      <c r="BM4" s="182"/>
    </row>
    <row r="5" spans="1:65" ht="12.75" customHeight="1" x14ac:dyDescent="0.25">
      <c r="A5" s="29"/>
      <c r="B5" s="29"/>
      <c r="C5" s="30"/>
      <c r="D5" s="31"/>
      <c r="E5" s="32"/>
      <c r="F5" s="178">
        <f>Standings!G3</f>
        <v>45048</v>
      </c>
      <c r="G5" s="169"/>
      <c r="H5" s="179"/>
      <c r="I5" s="178">
        <f>Standings!I3</f>
        <v>45055</v>
      </c>
      <c r="J5" s="169"/>
      <c r="K5" s="179"/>
      <c r="L5" s="178">
        <f>Standings!K3</f>
        <v>45062</v>
      </c>
      <c r="M5" s="169"/>
      <c r="N5" s="179"/>
      <c r="O5" s="178">
        <f>Standings!M3</f>
        <v>45069</v>
      </c>
      <c r="P5" s="169"/>
      <c r="Q5" s="179"/>
      <c r="R5" s="178">
        <f>Standings!O3</f>
        <v>45076</v>
      </c>
      <c r="S5" s="169"/>
      <c r="T5" s="179"/>
      <c r="U5" s="178">
        <f>Standings!Q3</f>
        <v>45083</v>
      </c>
      <c r="V5" s="169"/>
      <c r="W5" s="179"/>
      <c r="X5" s="178">
        <f>Standings!S3</f>
        <v>45090</v>
      </c>
      <c r="Y5" s="169"/>
      <c r="Z5" s="179"/>
      <c r="AA5" s="178">
        <f>Standings!U3</f>
        <v>45097</v>
      </c>
      <c r="AB5" s="169"/>
      <c r="AC5" s="179"/>
      <c r="AD5" s="178">
        <f>Standings!W3</f>
        <v>45104</v>
      </c>
      <c r="AE5" s="169"/>
      <c r="AF5" s="179"/>
      <c r="AG5" s="178">
        <f>Standings!Y3</f>
        <v>45118</v>
      </c>
      <c r="AH5" s="169"/>
      <c r="AI5" s="179"/>
      <c r="AJ5" s="178">
        <f>Standings!AA3</f>
        <v>45125</v>
      </c>
      <c r="AK5" s="169"/>
      <c r="AL5" s="179"/>
      <c r="AM5" s="178">
        <f>Standings!AC3</f>
        <v>45132</v>
      </c>
      <c r="AN5" s="169"/>
      <c r="AO5" s="179"/>
      <c r="AP5" s="178">
        <f>Standings!AE3</f>
        <v>45139</v>
      </c>
      <c r="AQ5" s="169"/>
      <c r="AR5" s="179"/>
      <c r="AS5" s="178">
        <f>Standings!AG3</f>
        <v>45146</v>
      </c>
      <c r="AT5" s="169"/>
      <c r="AU5" s="179"/>
      <c r="AV5" s="178">
        <f>Standings!AI3</f>
        <v>45153</v>
      </c>
      <c r="AW5" s="169"/>
      <c r="AX5" s="179"/>
      <c r="AY5" s="178">
        <f>Standings!AK3</f>
        <v>45160</v>
      </c>
      <c r="AZ5" s="169"/>
      <c r="BA5" s="179"/>
      <c r="BB5" s="178">
        <f>Standings!AM3</f>
        <v>45167</v>
      </c>
      <c r="BC5" s="169"/>
      <c r="BD5" s="179"/>
      <c r="BE5" s="178">
        <f>Standings!AO3</f>
        <v>45174</v>
      </c>
      <c r="BF5" s="169"/>
      <c r="BG5" s="179"/>
      <c r="BH5" s="178">
        <f>Standings!AQ3</f>
        <v>45181</v>
      </c>
      <c r="BI5" s="169"/>
      <c r="BJ5" s="179"/>
      <c r="BK5" s="178">
        <f>Standings!AS3</f>
        <v>45188</v>
      </c>
      <c r="BL5" s="169"/>
      <c r="BM5" s="179"/>
    </row>
    <row r="6" spans="1:65" ht="12.75" customHeight="1" x14ac:dyDescent="0.3">
      <c r="A6" s="24"/>
      <c r="B6" s="24"/>
      <c r="C6" s="25"/>
      <c r="D6" s="28"/>
      <c r="E6" s="33"/>
      <c r="F6" s="107" t="s">
        <v>9</v>
      </c>
      <c r="G6" s="108" t="s">
        <v>10</v>
      </c>
      <c r="H6" s="108" t="s">
        <v>93</v>
      </c>
      <c r="I6" s="107" t="s">
        <v>9</v>
      </c>
      <c r="J6" s="108" t="s">
        <v>10</v>
      </c>
      <c r="K6" s="108" t="s">
        <v>93</v>
      </c>
      <c r="L6" s="107" t="s">
        <v>9</v>
      </c>
      <c r="M6" s="108" t="s">
        <v>10</v>
      </c>
      <c r="N6" s="108" t="s">
        <v>93</v>
      </c>
      <c r="O6" s="107" t="s">
        <v>9</v>
      </c>
      <c r="P6" s="108" t="s">
        <v>10</v>
      </c>
      <c r="Q6" s="108" t="s">
        <v>93</v>
      </c>
      <c r="R6" s="107" t="s">
        <v>9</v>
      </c>
      <c r="S6" s="108" t="s">
        <v>10</v>
      </c>
      <c r="T6" s="108" t="s">
        <v>93</v>
      </c>
      <c r="U6" s="107" t="s">
        <v>9</v>
      </c>
      <c r="V6" s="108" t="s">
        <v>10</v>
      </c>
      <c r="W6" s="108" t="s">
        <v>93</v>
      </c>
      <c r="X6" s="107" t="s">
        <v>9</v>
      </c>
      <c r="Y6" s="108" t="s">
        <v>10</v>
      </c>
      <c r="Z6" s="108" t="s">
        <v>93</v>
      </c>
      <c r="AA6" s="107" t="s">
        <v>9</v>
      </c>
      <c r="AB6" s="108" t="s">
        <v>10</v>
      </c>
      <c r="AC6" s="108" t="s">
        <v>93</v>
      </c>
      <c r="AD6" s="107" t="s">
        <v>9</v>
      </c>
      <c r="AE6" s="108" t="s">
        <v>10</v>
      </c>
      <c r="AF6" s="108" t="s">
        <v>93</v>
      </c>
      <c r="AG6" s="107" t="s">
        <v>9</v>
      </c>
      <c r="AH6" s="108" t="s">
        <v>10</v>
      </c>
      <c r="AI6" s="108" t="s">
        <v>93</v>
      </c>
      <c r="AJ6" s="107" t="s">
        <v>9</v>
      </c>
      <c r="AK6" s="108" t="s">
        <v>10</v>
      </c>
      <c r="AL6" s="108" t="s">
        <v>93</v>
      </c>
      <c r="AM6" s="107" t="s">
        <v>9</v>
      </c>
      <c r="AN6" s="108" t="s">
        <v>10</v>
      </c>
      <c r="AO6" s="108" t="s">
        <v>93</v>
      </c>
      <c r="AP6" s="107" t="s">
        <v>9</v>
      </c>
      <c r="AQ6" s="108" t="s">
        <v>10</v>
      </c>
      <c r="AR6" s="108" t="s">
        <v>93</v>
      </c>
      <c r="AS6" s="107" t="s">
        <v>9</v>
      </c>
      <c r="AT6" s="108" t="s">
        <v>10</v>
      </c>
      <c r="AU6" s="108" t="s">
        <v>93</v>
      </c>
      <c r="AV6" s="107" t="s">
        <v>9</v>
      </c>
      <c r="AW6" s="108" t="s">
        <v>10</v>
      </c>
      <c r="AX6" s="108" t="s">
        <v>93</v>
      </c>
      <c r="AY6" s="107" t="s">
        <v>9</v>
      </c>
      <c r="AZ6" s="108" t="s">
        <v>10</v>
      </c>
      <c r="BA6" s="108" t="s">
        <v>93</v>
      </c>
      <c r="BB6" s="107" t="s">
        <v>9</v>
      </c>
      <c r="BC6" s="108" t="s">
        <v>10</v>
      </c>
      <c r="BD6" s="108" t="s">
        <v>93</v>
      </c>
      <c r="BE6" s="107" t="s">
        <v>9</v>
      </c>
      <c r="BF6" s="108" t="s">
        <v>10</v>
      </c>
      <c r="BG6" s="108" t="s">
        <v>93</v>
      </c>
      <c r="BH6" s="107" t="s">
        <v>9</v>
      </c>
      <c r="BI6" s="108" t="s">
        <v>10</v>
      </c>
      <c r="BJ6" s="108" t="s">
        <v>93</v>
      </c>
      <c r="BK6" s="107" t="s">
        <v>9</v>
      </c>
      <c r="BL6" s="108" t="s">
        <v>10</v>
      </c>
      <c r="BM6" s="108" t="s">
        <v>93</v>
      </c>
    </row>
    <row r="7" spans="1:65" ht="12.75" customHeight="1" x14ac:dyDescent="0.3">
      <c r="A7" s="14"/>
      <c r="B7" s="14"/>
      <c r="C7" s="25"/>
      <c r="D7" s="28"/>
      <c r="E7" s="28"/>
      <c r="F7" s="107">
        <f>SUM(F8:F23)</f>
        <v>8</v>
      </c>
      <c r="G7" s="108">
        <f>SUM(G8:G23)</f>
        <v>12</v>
      </c>
      <c r="H7" s="108">
        <f>IF(F7=10,"1",IF(F7&gt;=10,"2",0))</f>
        <v>0</v>
      </c>
      <c r="I7" s="107">
        <f>SUM(I8:I23)</f>
        <v>11</v>
      </c>
      <c r="J7" s="108">
        <f>SUM(J8:J23)</f>
        <v>9</v>
      </c>
      <c r="K7" s="108" t="str">
        <f>IF(I7=10,"1",IF(I7&gt;=10,"2",0))</f>
        <v>2</v>
      </c>
      <c r="L7" s="107">
        <f>SUM(L8:L23)</f>
        <v>5</v>
      </c>
      <c r="M7" s="108">
        <f>SUM(M8:M23)</f>
        <v>15</v>
      </c>
      <c r="N7" s="108">
        <f>IF(L7=10,"1",IF(L7&gt;=10,"2",0))</f>
        <v>0</v>
      </c>
      <c r="O7" s="107">
        <f>SUM(O8:O23)</f>
        <v>8</v>
      </c>
      <c r="P7" s="108">
        <f>SUM(P8:P23)</f>
        <v>12</v>
      </c>
      <c r="Q7" s="108">
        <f>IF(O7=10,"1",IF(O7&gt;=10,"2",0))</f>
        <v>0</v>
      </c>
      <c r="R7" s="107">
        <f>SUM(R8:R23)</f>
        <v>7</v>
      </c>
      <c r="S7" s="108">
        <f>SUM(S8:S23)</f>
        <v>13</v>
      </c>
      <c r="T7" s="108">
        <f>IF(R7=10,"1",IF(R7&gt;=10,"2",0))</f>
        <v>0</v>
      </c>
      <c r="U7" s="107">
        <f>SUM(U8:U23)</f>
        <v>0</v>
      </c>
      <c r="V7" s="108">
        <f>SUM(V8:V23)</f>
        <v>0</v>
      </c>
      <c r="W7" s="108">
        <f>IF(U7=10,"1",IF(U7&gt;=10,"2",0))</f>
        <v>0</v>
      </c>
      <c r="X7" s="107">
        <f>SUM(X8:X23)</f>
        <v>0</v>
      </c>
      <c r="Y7" s="108">
        <f>SUM(Y8:Y23)</f>
        <v>0</v>
      </c>
      <c r="Z7" s="108">
        <f>IF(X7=10,"1",IF(X7&gt;=10,"2",0))</f>
        <v>0</v>
      </c>
      <c r="AA7" s="107">
        <f>SUM(AA8:AA23)</f>
        <v>0</v>
      </c>
      <c r="AB7" s="108">
        <f>SUM(AB8:AB23)</f>
        <v>0</v>
      </c>
      <c r="AC7" s="108">
        <f>IF(AA7=10,"1",IF(AA7&gt;=10,"2",0))</f>
        <v>0</v>
      </c>
      <c r="AD7" s="107">
        <f>SUM(AD8:AD23)</f>
        <v>0</v>
      </c>
      <c r="AE7" s="108">
        <f>SUM(AE8:AE23)</f>
        <v>0</v>
      </c>
      <c r="AF7" s="108">
        <f>IF(AD7=10,"1",IF(AD7&gt;=10,"2",0))</f>
        <v>0</v>
      </c>
      <c r="AG7" s="107">
        <f>SUM(AG8:AG23)</f>
        <v>0</v>
      </c>
      <c r="AH7" s="108">
        <f>SUM(AH8:AH23)</f>
        <v>0</v>
      </c>
      <c r="AI7" s="108">
        <f>IF(AG7=10,"1",IF(AG7&gt;=10,"2",0))</f>
        <v>0</v>
      </c>
      <c r="AJ7" s="107">
        <f>SUM(AJ8:AJ23)</f>
        <v>0</v>
      </c>
      <c r="AK7" s="108">
        <f>SUM(AK8:AK23)</f>
        <v>0</v>
      </c>
      <c r="AL7" s="108">
        <f>IF(AJ7=10,"1",IF(AJ7&gt;=10,"2",0))</f>
        <v>0</v>
      </c>
      <c r="AM7" s="107">
        <f>SUM(AM8:AM23)</f>
        <v>0</v>
      </c>
      <c r="AN7" s="108">
        <f>SUM(AN8:AN23)</f>
        <v>0</v>
      </c>
      <c r="AO7" s="108">
        <f>IF(AM7=10,"1",IF(AM7&gt;=10,"2",0))</f>
        <v>0</v>
      </c>
      <c r="AP7" s="107">
        <f>SUM(AP8:AP23)</f>
        <v>0</v>
      </c>
      <c r="AQ7" s="108">
        <f>SUM(AQ8:AQ23)</f>
        <v>0</v>
      </c>
      <c r="AR7" s="108">
        <f>IF(AP7=10,"1",IF(AP7&gt;=10,"2",0))</f>
        <v>0</v>
      </c>
      <c r="AS7" s="107">
        <f>SUM(AS8:AS23)</f>
        <v>0</v>
      </c>
      <c r="AT7" s="108">
        <f>SUM(AT8:AT23)</f>
        <v>0</v>
      </c>
      <c r="AU7" s="108">
        <f>IF(AS7=10,"1",IF(AS7&gt;=10,"2",0))</f>
        <v>0</v>
      </c>
      <c r="AV7" s="107">
        <f>SUM(AV8:AV19)</f>
        <v>0</v>
      </c>
      <c r="AW7" s="108">
        <f>SUM(AW8:AW19)</f>
        <v>0</v>
      </c>
      <c r="AX7" s="108">
        <f>IF(AV7=10,"1",IF(AV7&gt;=10,"2",0))</f>
        <v>0</v>
      </c>
      <c r="AY7" s="107">
        <f>SUM(AY8:AY19)</f>
        <v>0</v>
      </c>
      <c r="AZ7" s="108">
        <f>SUM(AZ8:AZ19)</f>
        <v>0</v>
      </c>
      <c r="BA7" s="108">
        <f>IF(AY7=10,"1",IF(AY7&gt;=10,"2",0))</f>
        <v>0</v>
      </c>
      <c r="BB7" s="107">
        <f>SUM(BB8:BB19)</f>
        <v>0</v>
      </c>
      <c r="BC7" s="108">
        <f>SUM(BC8:BC19)</f>
        <v>0</v>
      </c>
      <c r="BD7" s="108">
        <f>IF(BB7=10,"1",IF(BB7&gt;=10,"2",0))</f>
        <v>0</v>
      </c>
      <c r="BE7" s="107">
        <f>SUM(BE8:BE19)</f>
        <v>0</v>
      </c>
      <c r="BF7" s="108">
        <f>SUM(BF8:BF19)</f>
        <v>0</v>
      </c>
      <c r="BG7" s="108">
        <f>IF(BE7=10,"1",IF(BE7&gt;=10,"2",0))</f>
        <v>0</v>
      </c>
      <c r="BH7" s="107">
        <f>SUM(BH8:BH19)</f>
        <v>0</v>
      </c>
      <c r="BI7" s="108">
        <f>SUM(BI8:BI19)</f>
        <v>0</v>
      </c>
      <c r="BJ7" s="108">
        <f>IF(BH7=10,"1",IF(BH7&gt;=10,"2",0))</f>
        <v>0</v>
      </c>
      <c r="BK7" s="107">
        <f>SUM(BK8:BK19)</f>
        <v>0</v>
      </c>
      <c r="BL7" s="108">
        <f>SUM(BL8:BL19)</f>
        <v>0</v>
      </c>
      <c r="BM7" s="108">
        <f>IF(BK7=10,"1",IF(BK7&gt;=10,"2",0))</f>
        <v>0</v>
      </c>
    </row>
    <row r="8" spans="1:65" ht="12.75" customHeight="1" x14ac:dyDescent="0.3">
      <c r="A8" s="103" t="s">
        <v>3</v>
      </c>
      <c r="B8" s="104" t="s">
        <v>0</v>
      </c>
      <c r="C8" s="105" t="s">
        <v>83</v>
      </c>
      <c r="D8" s="106" t="s">
        <v>9</v>
      </c>
      <c r="E8" s="106" t="s">
        <v>10</v>
      </c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</row>
    <row r="9" spans="1:65" ht="12.75" customHeight="1" x14ac:dyDescent="0.25">
      <c r="A9" s="112">
        <f>IF(20-SUM(D9:E9)&lt;0,0,20-(SUM(D9:E9)))</f>
        <v>6</v>
      </c>
      <c r="B9" s="46" t="s">
        <v>219</v>
      </c>
      <c r="C9" s="113">
        <f>IF(ISBLANK(D$3),,(D9/(D9+E9)))</f>
        <v>0.21428571428571427</v>
      </c>
      <c r="D9" s="114">
        <f t="shared" ref="D9:D19" si="0">F9+I9+L9+O9+R9+U9+X9+AA9+AD9+AG9+AJ9+AM9+AP9+AS9+AV9+AY9+BB9+BE9+BH9+BK9</f>
        <v>3</v>
      </c>
      <c r="E9" s="114">
        <f t="shared" ref="E9:E19" si="1">G9+J9+M9+P9+S9+V9+Y9+AB9+AE9+AH9+AK9+AN9+AQ9+AT9+AW9+AZ9+BC9+BF9+BI9+BL9</f>
        <v>11</v>
      </c>
      <c r="F9" s="110">
        <v>0</v>
      </c>
      <c r="G9" s="110">
        <v>4</v>
      </c>
      <c r="H9" s="110"/>
      <c r="I9" s="110">
        <v>0</v>
      </c>
      <c r="J9" s="110">
        <v>0</v>
      </c>
      <c r="K9" s="110"/>
      <c r="L9" s="110">
        <v>3</v>
      </c>
      <c r="M9" s="110">
        <v>1</v>
      </c>
      <c r="N9" s="110"/>
      <c r="O9" s="110">
        <v>0</v>
      </c>
      <c r="P9" s="110">
        <v>4</v>
      </c>
      <c r="Q9" s="110"/>
      <c r="R9" s="110">
        <v>0</v>
      </c>
      <c r="S9" s="110">
        <v>2</v>
      </c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</row>
    <row r="10" spans="1:65" ht="12.75" customHeight="1" x14ac:dyDescent="0.25">
      <c r="A10" s="112">
        <f t="shared" ref="A10:A19" si="2">IF(20-SUM(D10:E10)&lt;0,0,20-(SUM(D10:E10)))</f>
        <v>5</v>
      </c>
      <c r="B10" s="46" t="s">
        <v>225</v>
      </c>
      <c r="C10" s="113">
        <f t="shared" ref="C10:C19" si="3">IF(ISBLANK(D$3),,(D10/(D10+E10)))</f>
        <v>0.46666666666666667</v>
      </c>
      <c r="D10" s="114">
        <f t="shared" si="0"/>
        <v>7</v>
      </c>
      <c r="E10" s="114">
        <f t="shared" si="1"/>
        <v>8</v>
      </c>
      <c r="F10" s="110">
        <v>3</v>
      </c>
      <c r="G10" s="110">
        <v>1</v>
      </c>
      <c r="H10" s="110"/>
      <c r="I10" s="110">
        <v>2</v>
      </c>
      <c r="J10" s="110">
        <v>2</v>
      </c>
      <c r="K10" s="110"/>
      <c r="L10" s="110">
        <v>0</v>
      </c>
      <c r="M10" s="110">
        <v>3</v>
      </c>
      <c r="N10" s="110"/>
      <c r="O10" s="110">
        <v>2</v>
      </c>
      <c r="P10" s="110">
        <v>2</v>
      </c>
      <c r="Q10" s="110"/>
      <c r="R10" s="110">
        <v>0</v>
      </c>
      <c r="S10" s="110">
        <v>0</v>
      </c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1"/>
      <c r="AI10" s="111"/>
      <c r="AJ10" s="111"/>
      <c r="AK10" s="111"/>
      <c r="AL10" s="111"/>
      <c r="AM10" s="111"/>
      <c r="AN10" s="111"/>
      <c r="AO10" s="111"/>
      <c r="AP10" s="111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</row>
    <row r="11" spans="1:65" ht="12.75" customHeight="1" x14ac:dyDescent="0.25">
      <c r="A11" s="112">
        <f t="shared" si="2"/>
        <v>5</v>
      </c>
      <c r="B11" s="46" t="s">
        <v>227</v>
      </c>
      <c r="C11" s="113">
        <f t="shared" si="3"/>
        <v>0.2</v>
      </c>
      <c r="D11" s="114">
        <f t="shared" si="0"/>
        <v>3</v>
      </c>
      <c r="E11" s="114">
        <f t="shared" si="1"/>
        <v>12</v>
      </c>
      <c r="F11" s="110">
        <v>2</v>
      </c>
      <c r="G11" s="110">
        <v>2</v>
      </c>
      <c r="H11" s="110"/>
      <c r="I11" s="110">
        <v>0</v>
      </c>
      <c r="J11" s="110">
        <v>0</v>
      </c>
      <c r="K11" s="110"/>
      <c r="L11" s="110">
        <v>0</v>
      </c>
      <c r="M11" s="110">
        <v>4</v>
      </c>
      <c r="N11" s="110"/>
      <c r="O11" s="110">
        <v>1</v>
      </c>
      <c r="P11" s="110">
        <v>3</v>
      </c>
      <c r="Q11" s="110"/>
      <c r="R11" s="110">
        <v>0</v>
      </c>
      <c r="S11" s="110">
        <v>3</v>
      </c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1"/>
      <c r="AI11" s="111"/>
      <c r="AJ11" s="111"/>
      <c r="AK11" s="111"/>
      <c r="AL11" s="111"/>
      <c r="AM11" s="111"/>
      <c r="AN11" s="111"/>
      <c r="AO11" s="111"/>
      <c r="AP11" s="111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</row>
    <row r="12" spans="1:65" ht="12.75" customHeight="1" x14ac:dyDescent="0.25">
      <c r="A12" s="112">
        <f t="shared" si="2"/>
        <v>4</v>
      </c>
      <c r="B12" s="46" t="s">
        <v>228</v>
      </c>
      <c r="C12" s="113">
        <f t="shared" si="3"/>
        <v>0.1875</v>
      </c>
      <c r="D12" s="114">
        <f t="shared" si="0"/>
        <v>3</v>
      </c>
      <c r="E12" s="114">
        <f t="shared" si="1"/>
        <v>13</v>
      </c>
      <c r="F12" s="110">
        <v>1</v>
      </c>
      <c r="G12" s="110">
        <v>3</v>
      </c>
      <c r="H12" s="110"/>
      <c r="I12" s="110">
        <v>0</v>
      </c>
      <c r="J12" s="110">
        <v>0</v>
      </c>
      <c r="K12" s="110"/>
      <c r="L12" s="110">
        <v>0</v>
      </c>
      <c r="M12" s="110">
        <v>4</v>
      </c>
      <c r="N12" s="110"/>
      <c r="O12" s="110">
        <v>1</v>
      </c>
      <c r="P12" s="110">
        <v>3</v>
      </c>
      <c r="Q12" s="110"/>
      <c r="R12" s="110">
        <v>1</v>
      </c>
      <c r="S12" s="110">
        <v>3</v>
      </c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</row>
    <row r="13" spans="1:65" ht="12.75" customHeight="1" x14ac:dyDescent="0.25">
      <c r="A13" s="112">
        <f t="shared" si="2"/>
        <v>18</v>
      </c>
      <c r="B13" s="46" t="s">
        <v>240</v>
      </c>
      <c r="C13" s="113">
        <f t="shared" si="3"/>
        <v>0.5</v>
      </c>
      <c r="D13" s="114">
        <f t="shared" si="0"/>
        <v>1</v>
      </c>
      <c r="E13" s="114">
        <f t="shared" si="1"/>
        <v>1</v>
      </c>
      <c r="F13" s="110">
        <v>0</v>
      </c>
      <c r="G13" s="110">
        <v>1</v>
      </c>
      <c r="H13" s="110"/>
      <c r="I13" s="110">
        <v>0</v>
      </c>
      <c r="J13" s="110">
        <v>0</v>
      </c>
      <c r="K13" s="110"/>
      <c r="L13" s="110">
        <v>0</v>
      </c>
      <c r="M13" s="110">
        <v>0</v>
      </c>
      <c r="N13" s="110"/>
      <c r="O13" s="110">
        <v>0</v>
      </c>
      <c r="P13" s="110">
        <v>0</v>
      </c>
      <c r="Q13" s="110"/>
      <c r="R13" s="110">
        <v>1</v>
      </c>
      <c r="S13" s="110">
        <v>0</v>
      </c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1"/>
      <c r="AI13" s="111"/>
      <c r="AJ13" s="111"/>
      <c r="AK13" s="111"/>
      <c r="AL13" s="111"/>
      <c r="AM13" s="111"/>
      <c r="AN13" s="111"/>
      <c r="AO13" s="111"/>
      <c r="AP13" s="111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</row>
    <row r="14" spans="1:65" ht="12.75" customHeight="1" x14ac:dyDescent="0.25">
      <c r="A14" s="112">
        <f t="shared" si="2"/>
        <v>17</v>
      </c>
      <c r="B14" s="46" t="s">
        <v>164</v>
      </c>
      <c r="C14" s="113">
        <f t="shared" si="3"/>
        <v>0.66666666666666663</v>
      </c>
      <c r="D14" s="114">
        <f t="shared" si="0"/>
        <v>2</v>
      </c>
      <c r="E14" s="114">
        <f t="shared" si="1"/>
        <v>1</v>
      </c>
      <c r="F14" s="110">
        <v>2</v>
      </c>
      <c r="G14" s="110">
        <v>1</v>
      </c>
      <c r="H14" s="110"/>
      <c r="I14" s="110">
        <v>0</v>
      </c>
      <c r="J14" s="110">
        <v>0</v>
      </c>
      <c r="K14" s="110"/>
      <c r="L14" s="110">
        <v>0</v>
      </c>
      <c r="M14" s="110">
        <v>0</v>
      </c>
      <c r="N14" s="110"/>
      <c r="O14" s="110">
        <v>0</v>
      </c>
      <c r="P14" s="110">
        <v>0</v>
      </c>
      <c r="Q14" s="110"/>
      <c r="R14" s="110">
        <v>0</v>
      </c>
      <c r="S14" s="110">
        <v>0</v>
      </c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1"/>
      <c r="AI14" s="110"/>
      <c r="AJ14" s="111"/>
      <c r="AK14" s="111"/>
      <c r="AL14" s="110"/>
      <c r="AM14" s="111"/>
      <c r="AN14" s="111"/>
      <c r="AO14" s="111"/>
      <c r="AP14" s="111"/>
      <c r="AQ14" s="110"/>
      <c r="AR14" s="111"/>
      <c r="AS14" s="111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</row>
    <row r="15" spans="1:65" ht="12.75" customHeight="1" x14ac:dyDescent="0.25">
      <c r="A15" s="112">
        <f t="shared" si="2"/>
        <v>16</v>
      </c>
      <c r="B15" s="46" t="s">
        <v>216</v>
      </c>
      <c r="C15" s="113">
        <f t="shared" si="3"/>
        <v>0.75</v>
      </c>
      <c r="D15" s="114">
        <f t="shared" si="0"/>
        <v>3</v>
      </c>
      <c r="E15" s="114">
        <f t="shared" si="1"/>
        <v>1</v>
      </c>
      <c r="F15" s="110"/>
      <c r="G15" s="110"/>
      <c r="H15" s="110"/>
      <c r="I15" s="110">
        <v>3</v>
      </c>
      <c r="J15" s="110">
        <v>1</v>
      </c>
      <c r="K15" s="110"/>
      <c r="L15" s="110">
        <v>0</v>
      </c>
      <c r="M15" s="110">
        <v>0</v>
      </c>
      <c r="N15" s="110"/>
      <c r="O15" s="110">
        <v>0</v>
      </c>
      <c r="P15" s="110">
        <v>0</v>
      </c>
      <c r="Q15" s="110"/>
      <c r="R15" s="110">
        <v>0</v>
      </c>
      <c r="S15" s="110">
        <v>0</v>
      </c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1"/>
      <c r="AI15" s="110"/>
      <c r="AJ15" s="111"/>
      <c r="AK15" s="111"/>
      <c r="AL15" s="111"/>
      <c r="AM15" s="111"/>
      <c r="AN15" s="111"/>
      <c r="AO15" s="111"/>
      <c r="AP15" s="111"/>
      <c r="AQ15" s="110"/>
      <c r="AR15" s="111"/>
      <c r="AS15" s="111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</row>
    <row r="16" spans="1:65" ht="12.75" customHeight="1" x14ac:dyDescent="0.25">
      <c r="A16" s="112">
        <f t="shared" si="2"/>
        <v>16</v>
      </c>
      <c r="B16" s="46" t="s">
        <v>217</v>
      </c>
      <c r="C16" s="113">
        <f t="shared" si="3"/>
        <v>0.75</v>
      </c>
      <c r="D16" s="114">
        <f t="shared" si="0"/>
        <v>3</v>
      </c>
      <c r="E16" s="114">
        <f t="shared" si="1"/>
        <v>1</v>
      </c>
      <c r="F16" s="110"/>
      <c r="G16" s="110"/>
      <c r="H16" s="110"/>
      <c r="I16" s="110">
        <v>3</v>
      </c>
      <c r="J16" s="110">
        <v>1</v>
      </c>
      <c r="K16" s="110"/>
      <c r="L16" s="110">
        <v>0</v>
      </c>
      <c r="M16" s="110">
        <v>0</v>
      </c>
      <c r="N16" s="110"/>
      <c r="O16" s="110">
        <v>0</v>
      </c>
      <c r="P16" s="110">
        <v>0</v>
      </c>
      <c r="Q16" s="110"/>
      <c r="R16" s="110">
        <v>0</v>
      </c>
      <c r="S16" s="110">
        <v>0</v>
      </c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1"/>
      <c r="AI16" s="110"/>
      <c r="AJ16" s="111"/>
      <c r="AK16" s="111"/>
      <c r="AL16" s="110"/>
      <c r="AM16" s="110"/>
      <c r="AN16" s="111"/>
      <c r="AO16" s="111"/>
      <c r="AP16" s="111"/>
      <c r="AQ16" s="111"/>
      <c r="AR16" s="111"/>
      <c r="AS16" s="111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</row>
    <row r="17" spans="1:65" ht="12.75" customHeight="1" x14ac:dyDescent="0.25">
      <c r="A17" s="112">
        <f t="shared" si="2"/>
        <v>16</v>
      </c>
      <c r="B17" s="46" t="s">
        <v>218</v>
      </c>
      <c r="C17" s="113">
        <f t="shared" si="3"/>
        <v>0.25</v>
      </c>
      <c r="D17" s="114">
        <f t="shared" si="0"/>
        <v>1</v>
      </c>
      <c r="E17" s="114">
        <f t="shared" si="1"/>
        <v>3</v>
      </c>
      <c r="F17" s="110"/>
      <c r="G17" s="110"/>
      <c r="H17" s="110"/>
      <c r="I17" s="110">
        <v>1</v>
      </c>
      <c r="J17" s="110">
        <v>3</v>
      </c>
      <c r="K17" s="110"/>
      <c r="L17" s="110">
        <v>0</v>
      </c>
      <c r="M17" s="110">
        <v>0</v>
      </c>
      <c r="N17" s="110"/>
      <c r="O17" s="110">
        <v>0</v>
      </c>
      <c r="P17" s="110">
        <v>0</v>
      </c>
      <c r="Q17" s="110"/>
      <c r="R17" s="110">
        <v>0</v>
      </c>
      <c r="S17" s="110">
        <v>0</v>
      </c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1"/>
      <c r="AO17" s="111"/>
      <c r="AP17" s="111"/>
      <c r="AQ17" s="111"/>
      <c r="AR17" s="111"/>
      <c r="AS17" s="111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</row>
    <row r="18" spans="1:65" ht="12.75" customHeight="1" x14ac:dyDescent="0.25">
      <c r="A18" s="112">
        <f t="shared" si="2"/>
        <v>4</v>
      </c>
      <c r="B18" s="46" t="s">
        <v>226</v>
      </c>
      <c r="C18" s="113">
        <f t="shared" si="3"/>
        <v>0.6875</v>
      </c>
      <c r="D18" s="114">
        <f t="shared" si="0"/>
        <v>11</v>
      </c>
      <c r="E18" s="114">
        <f t="shared" si="1"/>
        <v>5</v>
      </c>
      <c r="F18" s="110"/>
      <c r="G18" s="110"/>
      <c r="H18" s="110"/>
      <c r="I18" s="110">
        <v>2</v>
      </c>
      <c r="J18" s="110">
        <v>2</v>
      </c>
      <c r="K18" s="110"/>
      <c r="L18" s="110">
        <v>2</v>
      </c>
      <c r="M18" s="110">
        <v>2</v>
      </c>
      <c r="N18" s="110"/>
      <c r="O18" s="110">
        <v>4</v>
      </c>
      <c r="P18" s="110">
        <v>0</v>
      </c>
      <c r="Q18" s="110"/>
      <c r="R18" s="110">
        <v>3</v>
      </c>
      <c r="S18" s="110">
        <v>1</v>
      </c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1"/>
      <c r="AR18" s="111"/>
      <c r="AS18" s="111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</row>
    <row r="19" spans="1:65" ht="12.75" customHeight="1" x14ac:dyDescent="0.25">
      <c r="A19" s="112">
        <f t="shared" si="2"/>
        <v>19</v>
      </c>
      <c r="B19" s="46" t="s">
        <v>224</v>
      </c>
      <c r="C19" s="113">
        <f t="shared" si="3"/>
        <v>0</v>
      </c>
      <c r="D19" s="114">
        <f t="shared" si="0"/>
        <v>0</v>
      </c>
      <c r="E19" s="114">
        <f t="shared" si="1"/>
        <v>1</v>
      </c>
      <c r="F19" s="110"/>
      <c r="G19" s="110"/>
      <c r="H19" s="110"/>
      <c r="I19" s="110"/>
      <c r="J19" s="110"/>
      <c r="K19" s="110"/>
      <c r="L19" s="110">
        <v>0</v>
      </c>
      <c r="M19" s="110">
        <v>1</v>
      </c>
      <c r="N19" s="110"/>
      <c r="O19" s="110"/>
      <c r="P19" s="110"/>
      <c r="Q19" s="110"/>
      <c r="R19" s="110">
        <v>0</v>
      </c>
      <c r="S19" s="110">
        <v>0</v>
      </c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</row>
    <row r="20" spans="1:65" ht="12.75" customHeight="1" x14ac:dyDescent="0.25">
      <c r="A20" s="112">
        <f t="shared" ref="A20:A23" si="4">IF(20-SUM(D20:E20)&lt;0,0,20-(SUM(D20:E20)))</f>
        <v>18</v>
      </c>
      <c r="B20" s="46" t="s">
        <v>236</v>
      </c>
      <c r="C20" s="113">
        <f t="shared" ref="C20:C23" si="5">IF(ISBLANK(D$3),,(D20/(D20+E20)))</f>
        <v>0</v>
      </c>
      <c r="D20" s="114">
        <f t="shared" ref="D20:D23" si="6">F20+I20+L20+O20+R20+U20+X20+AA20+AD20+AG20+AJ20+AM20+AP20+AS20+AV20+AY20+BB20+BE20+BH20+BK20</f>
        <v>0</v>
      </c>
      <c r="E20" s="114">
        <f t="shared" ref="E20:E23" si="7">G20+J20+M20+P20+S20+V20+Y20+AB20+AE20+AH20+AK20+AN20+AQ20+AT20+AW20+AZ20+BC20+BF20+BI20+BL20</f>
        <v>2</v>
      </c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>
        <v>0</v>
      </c>
      <c r="S20" s="110">
        <v>2</v>
      </c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</row>
    <row r="21" spans="1:65" ht="12.75" customHeight="1" x14ac:dyDescent="0.25">
      <c r="A21" s="112">
        <f t="shared" si="4"/>
        <v>16</v>
      </c>
      <c r="B21" s="46" t="s">
        <v>239</v>
      </c>
      <c r="C21" s="113">
        <f t="shared" si="5"/>
        <v>0.5</v>
      </c>
      <c r="D21" s="114">
        <f t="shared" si="6"/>
        <v>2</v>
      </c>
      <c r="E21" s="114">
        <f t="shared" si="7"/>
        <v>2</v>
      </c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>
        <v>2</v>
      </c>
      <c r="S21" s="110">
        <v>2</v>
      </c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</row>
    <row r="22" spans="1:65" ht="12.75" customHeight="1" x14ac:dyDescent="0.25">
      <c r="A22" s="112">
        <f t="shared" si="4"/>
        <v>20</v>
      </c>
      <c r="B22" s="46" t="s">
        <v>237</v>
      </c>
      <c r="C22" s="113" t="e">
        <f t="shared" si="5"/>
        <v>#DIV/0!</v>
      </c>
      <c r="D22" s="114">
        <f t="shared" si="6"/>
        <v>0</v>
      </c>
      <c r="E22" s="114">
        <f t="shared" si="7"/>
        <v>0</v>
      </c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</row>
    <row r="23" spans="1:65" ht="12.75" customHeight="1" x14ac:dyDescent="0.25">
      <c r="A23" s="112">
        <f t="shared" si="4"/>
        <v>20</v>
      </c>
      <c r="B23" s="46" t="s">
        <v>238</v>
      </c>
      <c r="C23" s="113" t="e">
        <f t="shared" si="5"/>
        <v>#DIV/0!</v>
      </c>
      <c r="D23" s="114">
        <f t="shared" si="6"/>
        <v>0</v>
      </c>
      <c r="E23" s="114">
        <f t="shared" si="7"/>
        <v>0</v>
      </c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</row>
    <row r="24" spans="1:65" ht="12.75" customHeight="1" x14ac:dyDescent="0.25">
      <c r="A24" s="14"/>
      <c r="B24" s="14"/>
      <c r="D24" s="34"/>
    </row>
    <row r="25" spans="1:65" ht="12.75" customHeight="1" x14ac:dyDescent="0.25">
      <c r="A25" s="14"/>
      <c r="B25" s="14"/>
      <c r="D25" s="34"/>
    </row>
    <row r="26" spans="1:65" ht="12.75" customHeight="1" x14ac:dyDescent="0.25">
      <c r="A26" s="14"/>
      <c r="B26" s="14"/>
      <c r="D26" s="34"/>
    </row>
    <row r="27" spans="1:65" ht="12.75" customHeight="1" x14ac:dyDescent="0.25">
      <c r="A27" s="14"/>
      <c r="B27" s="14"/>
      <c r="D27" s="34"/>
    </row>
    <row r="28" spans="1:65" ht="12.75" customHeight="1" x14ac:dyDescent="0.25">
      <c r="A28" s="14"/>
      <c r="B28" s="14"/>
      <c r="D28" s="34"/>
    </row>
    <row r="29" spans="1:65" ht="12.75" customHeight="1" x14ac:dyDescent="0.25">
      <c r="A29" s="14"/>
      <c r="B29" s="14"/>
      <c r="D29" s="34"/>
    </row>
    <row r="30" spans="1:65" ht="12.75" customHeight="1" x14ac:dyDescent="0.25">
      <c r="A30" s="14"/>
      <c r="B30" s="14"/>
      <c r="D30" s="34"/>
    </row>
    <row r="31" spans="1:65" ht="12.75" customHeight="1" x14ac:dyDescent="0.25">
      <c r="A31" s="14"/>
      <c r="B31" s="14"/>
      <c r="D31" s="34"/>
    </row>
    <row r="32" spans="1:65" ht="12.75" customHeight="1" x14ac:dyDescent="0.25">
      <c r="A32" s="14"/>
      <c r="B32" s="14"/>
      <c r="D32" s="34"/>
    </row>
    <row r="33" spans="1:4" ht="12.75" customHeight="1" x14ac:dyDescent="0.25">
      <c r="A33" s="14"/>
      <c r="B33" s="14"/>
      <c r="D33" s="34"/>
    </row>
    <row r="34" spans="1:4" ht="12.75" customHeight="1" x14ac:dyDescent="0.25">
      <c r="A34" s="14"/>
      <c r="B34" s="14"/>
      <c r="D34" s="34"/>
    </row>
    <row r="35" spans="1:4" ht="12.75" customHeight="1" x14ac:dyDescent="0.25">
      <c r="A35" s="14"/>
      <c r="B35" s="14"/>
      <c r="D35" s="34"/>
    </row>
    <row r="36" spans="1:4" ht="12.75" customHeight="1" x14ac:dyDescent="0.25">
      <c r="A36" s="14"/>
      <c r="B36" s="14"/>
      <c r="D36" s="34"/>
    </row>
    <row r="37" spans="1:4" ht="12.75" customHeight="1" x14ac:dyDescent="0.25">
      <c r="A37" s="14"/>
      <c r="B37" s="14"/>
      <c r="D37" s="34"/>
    </row>
    <row r="38" spans="1:4" ht="12.75" customHeight="1" x14ac:dyDescent="0.25">
      <c r="A38" s="14"/>
      <c r="B38" s="14"/>
      <c r="D38" s="34"/>
    </row>
    <row r="39" spans="1:4" ht="12.75" customHeight="1" x14ac:dyDescent="0.25">
      <c r="A39" s="14"/>
      <c r="B39" s="14"/>
      <c r="D39" s="34"/>
    </row>
    <row r="40" spans="1:4" ht="12.75" customHeight="1" x14ac:dyDescent="0.25">
      <c r="A40" s="14"/>
      <c r="B40" s="14"/>
      <c r="D40" s="34"/>
    </row>
    <row r="41" spans="1:4" ht="12.75" customHeight="1" x14ac:dyDescent="0.25">
      <c r="A41" s="14"/>
      <c r="B41" s="14"/>
      <c r="D41" s="34"/>
    </row>
    <row r="42" spans="1:4" ht="12.75" customHeight="1" x14ac:dyDescent="0.25">
      <c r="A42" s="14"/>
      <c r="B42" s="14"/>
      <c r="D42" s="34"/>
    </row>
    <row r="43" spans="1:4" ht="12.75" customHeight="1" x14ac:dyDescent="0.25">
      <c r="A43" s="14"/>
      <c r="B43" s="14"/>
      <c r="D43" s="34"/>
    </row>
    <row r="44" spans="1:4" ht="12.75" customHeight="1" x14ac:dyDescent="0.25">
      <c r="A44" s="14"/>
      <c r="B44" s="14"/>
      <c r="D44" s="34"/>
    </row>
    <row r="45" spans="1:4" ht="12.75" customHeight="1" x14ac:dyDescent="0.25">
      <c r="A45" s="14"/>
      <c r="B45" s="14"/>
      <c r="D45" s="34"/>
    </row>
    <row r="46" spans="1:4" ht="12.75" customHeight="1" x14ac:dyDescent="0.25">
      <c r="A46" s="14"/>
      <c r="B46" s="14"/>
      <c r="D46" s="34"/>
    </row>
    <row r="47" spans="1:4" ht="12.75" customHeight="1" x14ac:dyDescent="0.25">
      <c r="A47" s="14"/>
      <c r="B47" s="14"/>
      <c r="D47" s="34"/>
    </row>
    <row r="48" spans="1:4" ht="12.75" customHeight="1" x14ac:dyDescent="0.25">
      <c r="A48" s="14"/>
      <c r="B48" s="14"/>
      <c r="D48" s="34"/>
    </row>
    <row r="49" spans="1:4" ht="12.75" customHeight="1" x14ac:dyDescent="0.25">
      <c r="A49" s="14"/>
      <c r="B49" s="14"/>
      <c r="D49" s="34"/>
    </row>
    <row r="50" spans="1:4" ht="12.75" customHeight="1" x14ac:dyDescent="0.25">
      <c r="A50" s="14"/>
      <c r="B50" s="14"/>
      <c r="D50" s="34"/>
    </row>
    <row r="51" spans="1:4" ht="12.75" customHeight="1" x14ac:dyDescent="0.25">
      <c r="A51" s="14"/>
      <c r="B51" s="14"/>
      <c r="D51" s="34"/>
    </row>
    <row r="52" spans="1:4" ht="12.75" customHeight="1" x14ac:dyDescent="0.25">
      <c r="A52" s="14"/>
      <c r="B52" s="14"/>
      <c r="D52" s="34"/>
    </row>
    <row r="53" spans="1:4" ht="12.75" customHeight="1" x14ac:dyDescent="0.25">
      <c r="A53" s="14"/>
      <c r="B53" s="14"/>
      <c r="D53" s="34"/>
    </row>
    <row r="54" spans="1:4" ht="12.75" customHeight="1" x14ac:dyDescent="0.25">
      <c r="A54" s="14"/>
      <c r="B54" s="14"/>
      <c r="D54" s="34"/>
    </row>
    <row r="55" spans="1:4" ht="12.75" customHeight="1" x14ac:dyDescent="0.25">
      <c r="A55" s="14"/>
      <c r="B55" s="14"/>
      <c r="D55" s="34"/>
    </row>
    <row r="56" spans="1:4" ht="12.75" customHeight="1" x14ac:dyDescent="0.25">
      <c r="A56" s="14"/>
      <c r="B56" s="14"/>
      <c r="D56" s="34"/>
    </row>
    <row r="57" spans="1:4" ht="12.75" customHeight="1" x14ac:dyDescent="0.25">
      <c r="A57" s="14"/>
      <c r="B57" s="14"/>
      <c r="D57" s="34"/>
    </row>
    <row r="58" spans="1:4" ht="12.75" customHeight="1" x14ac:dyDescent="0.25">
      <c r="A58" s="14"/>
      <c r="B58" s="14"/>
      <c r="D58" s="34"/>
    </row>
    <row r="59" spans="1:4" ht="12.75" customHeight="1" x14ac:dyDescent="0.25">
      <c r="A59" s="14"/>
      <c r="B59" s="14"/>
      <c r="D59" s="34"/>
    </row>
    <row r="60" spans="1:4" ht="12.75" customHeight="1" x14ac:dyDescent="0.25">
      <c r="A60" s="14"/>
      <c r="B60" s="14"/>
      <c r="D60" s="34"/>
    </row>
    <row r="61" spans="1:4" ht="12.75" customHeight="1" x14ac:dyDescent="0.25">
      <c r="A61" s="14"/>
      <c r="B61" s="14"/>
      <c r="D61" s="34"/>
    </row>
    <row r="62" spans="1:4" ht="12.75" customHeight="1" x14ac:dyDescent="0.25">
      <c r="A62" s="14"/>
      <c r="B62" s="14"/>
      <c r="D62" s="34"/>
    </row>
    <row r="63" spans="1:4" ht="12.75" customHeight="1" x14ac:dyDescent="0.25">
      <c r="A63" s="14"/>
      <c r="B63" s="14"/>
      <c r="D63" s="34"/>
    </row>
    <row r="64" spans="1:4" ht="12.75" customHeight="1" x14ac:dyDescent="0.25">
      <c r="A64" s="14"/>
      <c r="B64" s="14"/>
      <c r="D64" s="34"/>
    </row>
    <row r="65" spans="1:4" ht="12.75" customHeight="1" x14ac:dyDescent="0.25">
      <c r="A65" s="14"/>
      <c r="B65" s="14"/>
      <c r="D65" s="34"/>
    </row>
    <row r="66" spans="1:4" ht="12.75" customHeight="1" x14ac:dyDescent="0.25">
      <c r="A66" s="14"/>
      <c r="B66" s="14"/>
      <c r="D66" s="34"/>
    </row>
    <row r="67" spans="1:4" ht="12.75" customHeight="1" x14ac:dyDescent="0.25">
      <c r="A67" s="14"/>
      <c r="B67" s="14"/>
      <c r="D67" s="34"/>
    </row>
    <row r="68" spans="1:4" ht="12.75" customHeight="1" x14ac:dyDescent="0.25">
      <c r="A68" s="14"/>
      <c r="B68" s="14"/>
      <c r="D68" s="34"/>
    </row>
    <row r="69" spans="1:4" ht="12.75" customHeight="1" x14ac:dyDescent="0.25">
      <c r="A69" s="14"/>
      <c r="B69" s="14"/>
      <c r="D69" s="34"/>
    </row>
    <row r="70" spans="1:4" ht="12.75" customHeight="1" x14ac:dyDescent="0.25">
      <c r="A70" s="14"/>
      <c r="B70" s="14"/>
      <c r="D70" s="34"/>
    </row>
    <row r="71" spans="1:4" ht="12.75" customHeight="1" x14ac:dyDescent="0.25">
      <c r="A71" s="14"/>
      <c r="B71" s="14"/>
      <c r="D71" s="34"/>
    </row>
    <row r="72" spans="1:4" ht="12.75" customHeight="1" x14ac:dyDescent="0.25">
      <c r="A72" s="14"/>
      <c r="B72" s="14"/>
      <c r="D72" s="34"/>
    </row>
    <row r="73" spans="1:4" ht="12.75" customHeight="1" x14ac:dyDescent="0.25">
      <c r="A73" s="14"/>
      <c r="B73" s="14"/>
      <c r="D73" s="34"/>
    </row>
    <row r="74" spans="1:4" ht="12.75" customHeight="1" x14ac:dyDescent="0.25">
      <c r="A74" s="14"/>
      <c r="B74" s="14"/>
      <c r="D74" s="34"/>
    </row>
    <row r="75" spans="1:4" ht="12.75" customHeight="1" x14ac:dyDescent="0.25">
      <c r="A75" s="14"/>
      <c r="B75" s="14"/>
      <c r="D75" s="34"/>
    </row>
    <row r="76" spans="1:4" ht="12.75" customHeight="1" x14ac:dyDescent="0.25">
      <c r="A76" s="14"/>
      <c r="B76" s="14"/>
      <c r="D76" s="34"/>
    </row>
    <row r="77" spans="1:4" ht="12.75" customHeight="1" x14ac:dyDescent="0.25">
      <c r="A77" s="14"/>
      <c r="B77" s="14"/>
      <c r="D77" s="34"/>
    </row>
    <row r="78" spans="1:4" ht="12.75" customHeight="1" x14ac:dyDescent="0.25">
      <c r="A78" s="14"/>
      <c r="B78" s="14"/>
      <c r="D78" s="34"/>
    </row>
    <row r="79" spans="1:4" ht="12.75" customHeight="1" x14ac:dyDescent="0.25">
      <c r="A79" s="14"/>
      <c r="B79" s="14"/>
      <c r="D79" s="34"/>
    </row>
    <row r="80" spans="1:4" ht="12.75" customHeight="1" x14ac:dyDescent="0.25">
      <c r="A80" s="14"/>
      <c r="B80" s="14"/>
      <c r="D80" s="34"/>
    </row>
    <row r="81" spans="1:4" ht="12.75" customHeight="1" x14ac:dyDescent="0.25">
      <c r="A81" s="14"/>
      <c r="B81" s="14"/>
      <c r="D81" s="34"/>
    </row>
    <row r="82" spans="1:4" ht="12.75" customHeight="1" x14ac:dyDescent="0.25">
      <c r="A82" s="14"/>
      <c r="B82" s="14"/>
      <c r="D82" s="34"/>
    </row>
    <row r="83" spans="1:4" ht="12.75" customHeight="1" x14ac:dyDescent="0.25">
      <c r="A83" s="14"/>
      <c r="B83" s="14"/>
      <c r="D83" s="34"/>
    </row>
    <row r="84" spans="1:4" ht="12.75" customHeight="1" x14ac:dyDescent="0.25">
      <c r="A84" s="14"/>
      <c r="B84" s="14"/>
      <c r="D84" s="34"/>
    </row>
    <row r="85" spans="1:4" ht="12.75" customHeight="1" x14ac:dyDescent="0.25">
      <c r="A85" s="14"/>
      <c r="B85" s="14"/>
      <c r="D85" s="34"/>
    </row>
    <row r="86" spans="1:4" ht="12.75" customHeight="1" x14ac:dyDescent="0.25">
      <c r="A86" s="14"/>
      <c r="B86" s="14"/>
      <c r="D86" s="34"/>
    </row>
    <row r="87" spans="1:4" ht="12.75" customHeight="1" x14ac:dyDescent="0.25">
      <c r="A87" s="14"/>
      <c r="B87" s="14"/>
      <c r="D87" s="34"/>
    </row>
    <row r="88" spans="1:4" ht="12.75" customHeight="1" x14ac:dyDescent="0.25">
      <c r="A88" s="14"/>
      <c r="B88" s="14"/>
      <c r="D88" s="34"/>
    </row>
    <row r="89" spans="1:4" ht="12.75" customHeight="1" x14ac:dyDescent="0.25">
      <c r="A89" s="14"/>
      <c r="B89" s="14"/>
      <c r="D89" s="34"/>
    </row>
    <row r="90" spans="1:4" ht="12.75" customHeight="1" x14ac:dyDescent="0.25">
      <c r="A90" s="14"/>
      <c r="B90" s="14"/>
      <c r="D90" s="34"/>
    </row>
    <row r="91" spans="1:4" ht="12.75" customHeight="1" x14ac:dyDescent="0.25">
      <c r="A91" s="14"/>
      <c r="B91" s="14"/>
      <c r="D91" s="34"/>
    </row>
    <row r="92" spans="1:4" ht="12.75" customHeight="1" x14ac:dyDescent="0.25">
      <c r="A92" s="14"/>
      <c r="B92" s="14"/>
      <c r="D92" s="34"/>
    </row>
    <row r="93" spans="1:4" ht="12.75" customHeight="1" x14ac:dyDescent="0.25">
      <c r="A93" s="14"/>
      <c r="B93" s="14"/>
      <c r="D93" s="34"/>
    </row>
    <row r="94" spans="1:4" ht="12.75" customHeight="1" x14ac:dyDescent="0.25">
      <c r="A94" s="14"/>
      <c r="B94" s="14"/>
      <c r="D94" s="34"/>
    </row>
    <row r="95" spans="1:4" ht="12.75" customHeight="1" x14ac:dyDescent="0.25">
      <c r="A95" s="14"/>
      <c r="B95" s="14"/>
      <c r="D95" s="34"/>
    </row>
    <row r="96" spans="1:4" ht="12.75" customHeight="1" x14ac:dyDescent="0.25">
      <c r="A96" s="14"/>
      <c r="B96" s="14"/>
      <c r="D96" s="34"/>
    </row>
    <row r="97" spans="1:4" ht="12.75" customHeight="1" x14ac:dyDescent="0.25">
      <c r="A97" s="14"/>
      <c r="B97" s="14"/>
      <c r="D97" s="34"/>
    </row>
    <row r="98" spans="1:4" ht="12.75" customHeight="1" x14ac:dyDescent="0.25">
      <c r="A98" s="14"/>
      <c r="B98" s="14"/>
      <c r="D98" s="34"/>
    </row>
    <row r="99" spans="1:4" ht="12.75" customHeight="1" x14ac:dyDescent="0.25">
      <c r="A99" s="14"/>
      <c r="B99" s="14"/>
      <c r="D99" s="34"/>
    </row>
    <row r="100" spans="1:4" ht="12.75" customHeight="1" x14ac:dyDescent="0.25">
      <c r="A100" s="14"/>
      <c r="B100" s="14"/>
      <c r="D100" s="34"/>
    </row>
    <row r="101" spans="1:4" ht="12.75" customHeight="1" x14ac:dyDescent="0.25">
      <c r="A101" s="14"/>
      <c r="B101" s="14"/>
      <c r="D101" s="34"/>
    </row>
    <row r="102" spans="1:4" ht="12.75" customHeight="1" x14ac:dyDescent="0.25">
      <c r="A102" s="14"/>
      <c r="B102" s="14"/>
      <c r="D102" s="34"/>
    </row>
    <row r="103" spans="1:4" ht="12.75" customHeight="1" x14ac:dyDescent="0.25">
      <c r="A103" s="14"/>
      <c r="B103" s="14"/>
      <c r="D103" s="34"/>
    </row>
    <row r="104" spans="1:4" ht="12.75" customHeight="1" x14ac:dyDescent="0.25">
      <c r="A104" s="14"/>
      <c r="B104" s="14"/>
      <c r="D104" s="34"/>
    </row>
    <row r="105" spans="1:4" ht="12.75" customHeight="1" x14ac:dyDescent="0.25">
      <c r="A105" s="14"/>
      <c r="B105" s="14"/>
      <c r="D105" s="34"/>
    </row>
    <row r="106" spans="1:4" ht="12.75" customHeight="1" x14ac:dyDescent="0.25">
      <c r="A106" s="14"/>
      <c r="B106" s="14"/>
      <c r="D106" s="34"/>
    </row>
    <row r="107" spans="1:4" ht="12.75" customHeight="1" x14ac:dyDescent="0.25">
      <c r="A107" s="14"/>
      <c r="B107" s="14"/>
      <c r="D107" s="34"/>
    </row>
    <row r="108" spans="1:4" ht="12.75" customHeight="1" x14ac:dyDescent="0.25">
      <c r="A108" s="14"/>
      <c r="B108" s="14"/>
      <c r="D108" s="34"/>
    </row>
    <row r="109" spans="1:4" ht="12.75" customHeight="1" x14ac:dyDescent="0.25">
      <c r="A109" s="14"/>
      <c r="B109" s="14"/>
      <c r="D109" s="34"/>
    </row>
    <row r="110" spans="1:4" ht="12.75" customHeight="1" x14ac:dyDescent="0.25">
      <c r="A110" s="14"/>
      <c r="B110" s="14"/>
      <c r="D110" s="34"/>
    </row>
    <row r="111" spans="1:4" ht="12.75" customHeight="1" x14ac:dyDescent="0.25">
      <c r="A111" s="14"/>
      <c r="B111" s="14"/>
      <c r="D111" s="34"/>
    </row>
    <row r="112" spans="1:4" ht="12.75" customHeight="1" x14ac:dyDescent="0.25">
      <c r="A112" s="14"/>
      <c r="B112" s="14"/>
      <c r="D112" s="34"/>
    </row>
    <row r="113" spans="1:4" ht="12.75" customHeight="1" x14ac:dyDescent="0.25">
      <c r="A113" s="14"/>
      <c r="B113" s="14"/>
      <c r="D113" s="34"/>
    </row>
    <row r="114" spans="1:4" ht="12.75" customHeight="1" x14ac:dyDescent="0.25">
      <c r="A114" s="14"/>
      <c r="B114" s="14"/>
      <c r="D114" s="34"/>
    </row>
    <row r="115" spans="1:4" ht="12.75" customHeight="1" x14ac:dyDescent="0.25">
      <c r="A115" s="14"/>
      <c r="B115" s="14"/>
      <c r="D115" s="34"/>
    </row>
    <row r="116" spans="1:4" ht="12.75" customHeight="1" x14ac:dyDescent="0.25">
      <c r="A116" s="14"/>
      <c r="B116" s="14"/>
      <c r="D116" s="34"/>
    </row>
    <row r="117" spans="1:4" ht="12.75" customHeight="1" x14ac:dyDescent="0.25">
      <c r="A117" s="14"/>
      <c r="B117" s="14"/>
      <c r="D117" s="34"/>
    </row>
    <row r="118" spans="1:4" ht="12.75" customHeight="1" x14ac:dyDescent="0.25">
      <c r="A118" s="14"/>
      <c r="B118" s="14"/>
      <c r="D118" s="34"/>
    </row>
    <row r="119" spans="1:4" ht="12.75" customHeight="1" x14ac:dyDescent="0.25">
      <c r="A119" s="14"/>
      <c r="B119" s="14"/>
      <c r="D119" s="34"/>
    </row>
    <row r="120" spans="1:4" ht="12.75" customHeight="1" x14ac:dyDescent="0.25">
      <c r="A120" s="14"/>
      <c r="B120" s="14"/>
      <c r="D120" s="34"/>
    </row>
    <row r="121" spans="1:4" ht="12.75" customHeight="1" x14ac:dyDescent="0.25">
      <c r="A121" s="14"/>
      <c r="B121" s="14"/>
      <c r="D121" s="34"/>
    </row>
    <row r="122" spans="1:4" ht="12.75" customHeight="1" x14ac:dyDescent="0.25">
      <c r="A122" s="14"/>
      <c r="B122" s="14"/>
      <c r="D122" s="34"/>
    </row>
    <row r="123" spans="1:4" ht="12.75" customHeight="1" x14ac:dyDescent="0.25">
      <c r="A123" s="14"/>
      <c r="B123" s="14"/>
      <c r="D123" s="34"/>
    </row>
    <row r="124" spans="1:4" ht="12.75" customHeight="1" x14ac:dyDescent="0.25">
      <c r="A124" s="14"/>
      <c r="B124" s="14"/>
      <c r="D124" s="34"/>
    </row>
    <row r="125" spans="1:4" ht="12.75" customHeight="1" x14ac:dyDescent="0.25">
      <c r="A125" s="14"/>
      <c r="B125" s="14"/>
      <c r="D125" s="34"/>
    </row>
    <row r="126" spans="1:4" ht="12.75" customHeight="1" x14ac:dyDescent="0.25">
      <c r="A126" s="14"/>
      <c r="B126" s="14"/>
      <c r="D126" s="34"/>
    </row>
    <row r="127" spans="1:4" ht="12.75" customHeight="1" x14ac:dyDescent="0.25">
      <c r="A127" s="14"/>
      <c r="B127" s="14"/>
      <c r="D127" s="34"/>
    </row>
    <row r="128" spans="1:4" ht="12.75" customHeight="1" x14ac:dyDescent="0.25">
      <c r="A128" s="14"/>
      <c r="B128" s="14"/>
      <c r="D128" s="34"/>
    </row>
    <row r="129" spans="1:4" ht="12.75" customHeight="1" x14ac:dyDescent="0.25">
      <c r="A129" s="14"/>
      <c r="B129" s="14"/>
      <c r="D129" s="34"/>
    </row>
    <row r="130" spans="1:4" ht="12.75" customHeight="1" x14ac:dyDescent="0.25">
      <c r="A130" s="14"/>
      <c r="B130" s="14"/>
      <c r="D130" s="34"/>
    </row>
    <row r="131" spans="1:4" ht="12.75" customHeight="1" x14ac:dyDescent="0.25">
      <c r="A131" s="14"/>
      <c r="B131" s="14"/>
      <c r="D131" s="34"/>
    </row>
    <row r="132" spans="1:4" ht="12.75" customHeight="1" x14ac:dyDescent="0.25">
      <c r="A132" s="14"/>
      <c r="B132" s="14"/>
      <c r="D132" s="34"/>
    </row>
    <row r="133" spans="1:4" ht="12.75" customHeight="1" x14ac:dyDescent="0.25">
      <c r="A133" s="14"/>
      <c r="B133" s="14"/>
      <c r="D133" s="34"/>
    </row>
    <row r="134" spans="1:4" ht="12.75" customHeight="1" x14ac:dyDescent="0.25">
      <c r="A134" s="14"/>
      <c r="B134" s="14"/>
      <c r="D134" s="34"/>
    </row>
    <row r="135" spans="1:4" ht="12.75" customHeight="1" x14ac:dyDescent="0.25">
      <c r="A135" s="14"/>
      <c r="B135" s="14"/>
      <c r="D135" s="34"/>
    </row>
    <row r="136" spans="1:4" ht="12.75" customHeight="1" x14ac:dyDescent="0.25">
      <c r="A136" s="14"/>
      <c r="B136" s="14"/>
      <c r="D136" s="34"/>
    </row>
    <row r="137" spans="1:4" ht="12.75" customHeight="1" x14ac:dyDescent="0.25">
      <c r="A137" s="14"/>
      <c r="B137" s="14"/>
      <c r="D137" s="34"/>
    </row>
    <row r="138" spans="1:4" ht="12.75" customHeight="1" x14ac:dyDescent="0.25">
      <c r="A138" s="14"/>
      <c r="B138" s="14"/>
      <c r="D138" s="34"/>
    </row>
    <row r="139" spans="1:4" ht="12.75" customHeight="1" x14ac:dyDescent="0.25">
      <c r="A139" s="14"/>
      <c r="B139" s="14"/>
      <c r="D139" s="34"/>
    </row>
    <row r="140" spans="1:4" ht="12.75" customHeight="1" x14ac:dyDescent="0.25">
      <c r="A140" s="14"/>
      <c r="B140" s="14"/>
      <c r="D140" s="34"/>
    </row>
    <row r="141" spans="1:4" ht="12.75" customHeight="1" x14ac:dyDescent="0.25">
      <c r="A141" s="14"/>
      <c r="B141" s="14"/>
      <c r="D141" s="34"/>
    </row>
    <row r="142" spans="1:4" ht="12.75" customHeight="1" x14ac:dyDescent="0.25">
      <c r="A142" s="14"/>
      <c r="B142" s="14"/>
      <c r="D142" s="34"/>
    </row>
    <row r="143" spans="1:4" ht="12.75" customHeight="1" x14ac:dyDescent="0.25">
      <c r="A143" s="14"/>
      <c r="B143" s="14"/>
      <c r="D143" s="34"/>
    </row>
    <row r="144" spans="1:4" ht="12.75" customHeight="1" x14ac:dyDescent="0.25">
      <c r="A144" s="14"/>
      <c r="B144" s="14"/>
      <c r="D144" s="34"/>
    </row>
    <row r="145" spans="1:4" ht="12.75" customHeight="1" x14ac:dyDescent="0.25">
      <c r="A145" s="14"/>
      <c r="B145" s="14"/>
      <c r="D145" s="34"/>
    </row>
    <row r="146" spans="1:4" ht="12.75" customHeight="1" x14ac:dyDescent="0.25">
      <c r="A146" s="14"/>
      <c r="B146" s="14"/>
      <c r="D146" s="34"/>
    </row>
    <row r="147" spans="1:4" ht="12.75" customHeight="1" x14ac:dyDescent="0.25">
      <c r="A147" s="14"/>
      <c r="B147" s="14"/>
      <c r="D147" s="34"/>
    </row>
    <row r="148" spans="1:4" ht="12.75" customHeight="1" x14ac:dyDescent="0.25">
      <c r="A148" s="14"/>
      <c r="B148" s="14"/>
      <c r="D148" s="34"/>
    </row>
    <row r="149" spans="1:4" ht="12.75" customHeight="1" x14ac:dyDescent="0.25">
      <c r="A149" s="14"/>
      <c r="B149" s="14"/>
      <c r="D149" s="34"/>
    </row>
    <row r="150" spans="1:4" ht="12.75" customHeight="1" x14ac:dyDescent="0.25">
      <c r="A150" s="14"/>
      <c r="B150" s="14"/>
      <c r="D150" s="34"/>
    </row>
    <row r="151" spans="1:4" ht="12.75" customHeight="1" x14ac:dyDescent="0.25">
      <c r="A151" s="14"/>
      <c r="B151" s="14"/>
      <c r="D151" s="34"/>
    </row>
    <row r="152" spans="1:4" ht="12.75" customHeight="1" x14ac:dyDescent="0.25">
      <c r="A152" s="14"/>
      <c r="B152" s="14"/>
      <c r="D152" s="34"/>
    </row>
    <row r="153" spans="1:4" ht="12.75" customHeight="1" x14ac:dyDescent="0.25">
      <c r="A153" s="14"/>
      <c r="B153" s="14"/>
      <c r="D153" s="34"/>
    </row>
    <row r="154" spans="1:4" ht="12.75" customHeight="1" x14ac:dyDescent="0.25">
      <c r="A154" s="14"/>
      <c r="B154" s="14"/>
      <c r="D154" s="34"/>
    </row>
    <row r="155" spans="1:4" ht="12.75" customHeight="1" x14ac:dyDescent="0.25">
      <c r="A155" s="14"/>
      <c r="B155" s="14"/>
      <c r="D155" s="34"/>
    </row>
    <row r="156" spans="1:4" ht="12.75" customHeight="1" x14ac:dyDescent="0.25">
      <c r="A156" s="14"/>
      <c r="B156" s="14"/>
      <c r="D156" s="34"/>
    </row>
    <row r="157" spans="1:4" ht="12.75" customHeight="1" x14ac:dyDescent="0.25">
      <c r="A157" s="14"/>
      <c r="B157" s="14"/>
      <c r="D157" s="34"/>
    </row>
    <row r="158" spans="1:4" ht="12.75" customHeight="1" x14ac:dyDescent="0.25">
      <c r="A158" s="14"/>
      <c r="B158" s="14"/>
      <c r="D158" s="34"/>
    </row>
    <row r="159" spans="1:4" ht="12.75" customHeight="1" x14ac:dyDescent="0.25">
      <c r="A159" s="14"/>
      <c r="B159" s="14"/>
      <c r="D159" s="34"/>
    </row>
    <row r="160" spans="1:4" ht="12.75" customHeight="1" x14ac:dyDescent="0.25">
      <c r="A160" s="14"/>
      <c r="B160" s="14"/>
      <c r="D160" s="34"/>
    </row>
    <row r="161" spans="1:4" ht="12.75" customHeight="1" x14ac:dyDescent="0.25">
      <c r="A161" s="14"/>
      <c r="B161" s="14"/>
      <c r="D161" s="34"/>
    </row>
    <row r="162" spans="1:4" ht="12.75" customHeight="1" x14ac:dyDescent="0.25">
      <c r="A162" s="14"/>
      <c r="B162" s="14"/>
      <c r="D162" s="34"/>
    </row>
    <row r="163" spans="1:4" ht="12.75" customHeight="1" x14ac:dyDescent="0.25">
      <c r="A163" s="14"/>
      <c r="B163" s="14"/>
      <c r="D163" s="34"/>
    </row>
    <row r="164" spans="1:4" ht="12.75" customHeight="1" x14ac:dyDescent="0.25">
      <c r="A164" s="14"/>
      <c r="B164" s="14"/>
      <c r="D164" s="34"/>
    </row>
    <row r="165" spans="1:4" ht="12.75" customHeight="1" x14ac:dyDescent="0.25">
      <c r="A165" s="14"/>
      <c r="B165" s="14"/>
      <c r="D165" s="34"/>
    </row>
    <row r="166" spans="1:4" ht="12.75" customHeight="1" x14ac:dyDescent="0.25">
      <c r="A166" s="14"/>
      <c r="B166" s="14"/>
      <c r="D166" s="34"/>
    </row>
    <row r="167" spans="1:4" ht="12.75" customHeight="1" x14ac:dyDescent="0.25">
      <c r="A167" s="14"/>
      <c r="B167" s="14"/>
      <c r="D167" s="34"/>
    </row>
    <row r="168" spans="1:4" ht="12.75" customHeight="1" x14ac:dyDescent="0.25">
      <c r="A168" s="14"/>
      <c r="B168" s="14"/>
      <c r="D168" s="34"/>
    </row>
    <row r="169" spans="1:4" ht="12.75" customHeight="1" x14ac:dyDescent="0.25">
      <c r="A169" s="14"/>
      <c r="B169" s="14"/>
      <c r="D169" s="34"/>
    </row>
    <row r="170" spans="1:4" ht="12.75" customHeight="1" x14ac:dyDescent="0.25">
      <c r="A170" s="14"/>
      <c r="B170" s="14"/>
      <c r="D170" s="34"/>
    </row>
    <row r="171" spans="1:4" ht="12.75" customHeight="1" x14ac:dyDescent="0.25">
      <c r="A171" s="14"/>
      <c r="B171" s="14"/>
      <c r="D171" s="34"/>
    </row>
    <row r="172" spans="1:4" ht="12.75" customHeight="1" x14ac:dyDescent="0.25">
      <c r="A172" s="14"/>
      <c r="B172" s="14"/>
      <c r="D172" s="34"/>
    </row>
    <row r="173" spans="1:4" ht="12.75" customHeight="1" x14ac:dyDescent="0.25">
      <c r="A173" s="14"/>
      <c r="B173" s="14"/>
      <c r="D173" s="34"/>
    </row>
    <row r="174" spans="1:4" ht="12.75" customHeight="1" x14ac:dyDescent="0.25">
      <c r="A174" s="14"/>
      <c r="B174" s="14"/>
      <c r="D174" s="34"/>
    </row>
    <row r="175" spans="1:4" ht="12.75" customHeight="1" x14ac:dyDescent="0.25">
      <c r="A175" s="14"/>
      <c r="B175" s="14"/>
      <c r="D175" s="34"/>
    </row>
    <row r="176" spans="1:4" ht="12.75" customHeight="1" x14ac:dyDescent="0.25">
      <c r="A176" s="14"/>
      <c r="B176" s="14"/>
      <c r="D176" s="34"/>
    </row>
    <row r="177" spans="1:4" ht="12.75" customHeight="1" x14ac:dyDescent="0.25">
      <c r="A177" s="14"/>
      <c r="B177" s="14"/>
      <c r="D177" s="34"/>
    </row>
    <row r="178" spans="1:4" ht="12.75" customHeight="1" x14ac:dyDescent="0.25">
      <c r="A178" s="14"/>
      <c r="B178" s="14"/>
      <c r="D178" s="34"/>
    </row>
    <row r="179" spans="1:4" ht="12.75" customHeight="1" x14ac:dyDescent="0.25">
      <c r="A179" s="14"/>
      <c r="B179" s="14"/>
      <c r="D179" s="34"/>
    </row>
    <row r="180" spans="1:4" ht="12.75" customHeight="1" x14ac:dyDescent="0.25">
      <c r="A180" s="14"/>
      <c r="B180" s="14"/>
      <c r="D180" s="34"/>
    </row>
    <row r="181" spans="1:4" ht="12.75" customHeight="1" x14ac:dyDescent="0.25">
      <c r="A181" s="14"/>
      <c r="B181" s="14"/>
      <c r="D181" s="34"/>
    </row>
    <row r="182" spans="1:4" ht="12.75" customHeight="1" x14ac:dyDescent="0.25">
      <c r="A182" s="14"/>
      <c r="B182" s="14"/>
      <c r="D182" s="34"/>
    </row>
    <row r="183" spans="1:4" ht="12.75" customHeight="1" x14ac:dyDescent="0.25">
      <c r="A183" s="14"/>
      <c r="B183" s="14"/>
      <c r="D183" s="34"/>
    </row>
    <row r="184" spans="1:4" ht="12.75" customHeight="1" x14ac:dyDescent="0.25">
      <c r="A184" s="14"/>
      <c r="B184" s="14"/>
      <c r="D184" s="34"/>
    </row>
    <row r="185" spans="1:4" ht="12.75" customHeight="1" x14ac:dyDescent="0.25">
      <c r="A185" s="14"/>
      <c r="B185" s="14"/>
      <c r="D185" s="34"/>
    </row>
    <row r="186" spans="1:4" ht="12.75" customHeight="1" x14ac:dyDescent="0.25">
      <c r="A186" s="14"/>
      <c r="B186" s="14"/>
      <c r="D186" s="34"/>
    </row>
    <row r="187" spans="1:4" ht="12.75" customHeight="1" x14ac:dyDescent="0.25">
      <c r="A187" s="14"/>
      <c r="B187" s="14"/>
      <c r="D187" s="34"/>
    </row>
    <row r="188" spans="1:4" ht="12.75" customHeight="1" x14ac:dyDescent="0.25">
      <c r="A188" s="14"/>
      <c r="B188" s="14"/>
      <c r="D188" s="34"/>
    </row>
    <row r="189" spans="1:4" ht="12.75" customHeight="1" x14ac:dyDescent="0.25">
      <c r="A189" s="14"/>
      <c r="B189" s="14"/>
      <c r="D189" s="34"/>
    </row>
    <row r="190" spans="1:4" ht="12.75" customHeight="1" x14ac:dyDescent="0.25">
      <c r="A190" s="14"/>
      <c r="B190" s="14"/>
      <c r="D190" s="34"/>
    </row>
    <row r="191" spans="1:4" ht="12.75" customHeight="1" x14ac:dyDescent="0.25">
      <c r="A191" s="14"/>
      <c r="B191" s="14"/>
      <c r="D191" s="34"/>
    </row>
    <row r="192" spans="1:4" ht="12.75" customHeight="1" x14ac:dyDescent="0.25">
      <c r="A192" s="14"/>
      <c r="B192" s="14"/>
      <c r="D192" s="34"/>
    </row>
    <row r="193" spans="1:4" ht="12.75" customHeight="1" x14ac:dyDescent="0.25">
      <c r="A193" s="14"/>
      <c r="B193" s="14"/>
      <c r="D193" s="34"/>
    </row>
    <row r="194" spans="1:4" ht="12.75" customHeight="1" x14ac:dyDescent="0.25">
      <c r="A194" s="14"/>
      <c r="B194" s="14"/>
      <c r="D194" s="34"/>
    </row>
    <row r="195" spans="1:4" ht="12.75" customHeight="1" x14ac:dyDescent="0.25">
      <c r="A195" s="14"/>
      <c r="B195" s="14"/>
      <c r="D195" s="34"/>
    </row>
    <row r="196" spans="1:4" ht="12.75" customHeight="1" x14ac:dyDescent="0.25">
      <c r="A196" s="14"/>
      <c r="B196" s="14"/>
      <c r="D196" s="34"/>
    </row>
    <row r="197" spans="1:4" ht="12.75" customHeight="1" x14ac:dyDescent="0.25">
      <c r="A197" s="14"/>
      <c r="B197" s="14"/>
      <c r="D197" s="34"/>
    </row>
    <row r="198" spans="1:4" ht="12.75" customHeight="1" x14ac:dyDescent="0.25">
      <c r="A198" s="14"/>
      <c r="B198" s="14"/>
      <c r="D198" s="34"/>
    </row>
    <row r="199" spans="1:4" ht="12.75" customHeight="1" x14ac:dyDescent="0.25">
      <c r="A199" s="14"/>
      <c r="B199" s="14"/>
      <c r="D199" s="34"/>
    </row>
    <row r="200" spans="1:4" ht="12.75" customHeight="1" x14ac:dyDescent="0.25">
      <c r="A200" s="14"/>
      <c r="B200" s="14"/>
      <c r="D200" s="34"/>
    </row>
    <row r="201" spans="1:4" ht="12.75" customHeight="1" x14ac:dyDescent="0.25">
      <c r="A201" s="14"/>
      <c r="B201" s="14"/>
      <c r="D201" s="34"/>
    </row>
    <row r="202" spans="1:4" ht="12.75" customHeight="1" x14ac:dyDescent="0.25">
      <c r="A202" s="14"/>
      <c r="B202" s="14"/>
      <c r="D202" s="34"/>
    </row>
    <row r="203" spans="1:4" ht="12.75" customHeight="1" x14ac:dyDescent="0.25">
      <c r="A203" s="14"/>
      <c r="B203" s="14"/>
      <c r="D203" s="34"/>
    </row>
    <row r="204" spans="1:4" ht="12.75" customHeight="1" x14ac:dyDescent="0.25">
      <c r="A204" s="14"/>
      <c r="B204" s="14"/>
      <c r="D204" s="34"/>
    </row>
    <row r="205" spans="1:4" ht="12.75" customHeight="1" x14ac:dyDescent="0.25">
      <c r="A205" s="14"/>
      <c r="B205" s="14"/>
      <c r="D205" s="34"/>
    </row>
    <row r="206" spans="1:4" ht="12.75" customHeight="1" x14ac:dyDescent="0.25">
      <c r="A206" s="14"/>
      <c r="B206" s="14"/>
      <c r="D206" s="34"/>
    </row>
    <row r="207" spans="1:4" ht="12.75" customHeight="1" x14ac:dyDescent="0.25">
      <c r="A207" s="14"/>
      <c r="B207" s="14"/>
      <c r="D207" s="34"/>
    </row>
    <row r="208" spans="1:4" ht="12.75" customHeight="1" x14ac:dyDescent="0.25">
      <c r="A208" s="14"/>
      <c r="B208" s="14"/>
      <c r="D208" s="34"/>
    </row>
    <row r="209" spans="1:4" ht="12.75" customHeight="1" x14ac:dyDescent="0.25">
      <c r="A209" s="14"/>
      <c r="B209" s="14"/>
      <c r="D209" s="34"/>
    </row>
    <row r="210" spans="1:4" ht="12.75" customHeight="1" x14ac:dyDescent="0.25">
      <c r="A210" s="14"/>
      <c r="B210" s="14"/>
      <c r="D210" s="34"/>
    </row>
    <row r="211" spans="1:4" ht="12.75" customHeight="1" x14ac:dyDescent="0.25">
      <c r="A211" s="14"/>
      <c r="B211" s="14"/>
      <c r="D211" s="34"/>
    </row>
    <row r="212" spans="1:4" ht="12.75" customHeight="1" x14ac:dyDescent="0.25">
      <c r="A212" s="14"/>
      <c r="B212" s="14"/>
      <c r="D212" s="34"/>
    </row>
    <row r="213" spans="1:4" ht="12.75" customHeight="1" x14ac:dyDescent="0.25">
      <c r="A213" s="14"/>
      <c r="B213" s="14"/>
      <c r="D213" s="34"/>
    </row>
    <row r="214" spans="1:4" ht="12.75" customHeight="1" x14ac:dyDescent="0.25">
      <c r="A214" s="14"/>
      <c r="B214" s="14"/>
      <c r="D214" s="34"/>
    </row>
    <row r="215" spans="1:4" ht="12.75" customHeight="1" x14ac:dyDescent="0.25">
      <c r="A215" s="14"/>
      <c r="B215" s="14"/>
      <c r="D215" s="34"/>
    </row>
    <row r="216" spans="1:4" ht="12.75" customHeight="1" x14ac:dyDescent="0.25">
      <c r="A216" s="14"/>
      <c r="B216" s="14"/>
      <c r="D216" s="34"/>
    </row>
    <row r="217" spans="1:4" ht="12.75" customHeight="1" x14ac:dyDescent="0.25">
      <c r="A217" s="14"/>
      <c r="B217" s="14"/>
      <c r="D217" s="34"/>
    </row>
    <row r="218" spans="1:4" ht="12.75" customHeight="1" x14ac:dyDescent="0.25">
      <c r="A218" s="14"/>
      <c r="B218" s="14"/>
      <c r="D218" s="34"/>
    </row>
    <row r="219" spans="1:4" ht="12.75" customHeight="1" x14ac:dyDescent="0.25">
      <c r="A219" s="14"/>
      <c r="B219" s="14"/>
      <c r="D219" s="34"/>
    </row>
    <row r="220" spans="1:4" ht="15.75" customHeight="1" x14ac:dyDescent="0.25"/>
    <row r="221" spans="1:4" ht="15.75" customHeight="1" x14ac:dyDescent="0.25"/>
    <row r="222" spans="1:4" ht="15.75" customHeight="1" x14ac:dyDescent="0.25"/>
    <row r="223" spans="1:4" ht="15.75" customHeight="1" x14ac:dyDescent="0.25"/>
    <row r="224" spans="1: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</sheetData>
  <mergeCells count="42">
    <mergeCell ref="BK4:BM4"/>
    <mergeCell ref="BK5:BM5"/>
    <mergeCell ref="AY5:BA5"/>
    <mergeCell ref="BB4:BD4"/>
    <mergeCell ref="BB5:BD5"/>
    <mergeCell ref="BE4:BG4"/>
    <mergeCell ref="BE5:BG5"/>
    <mergeCell ref="AS4:AU4"/>
    <mergeCell ref="AS5:AU5"/>
    <mergeCell ref="AV4:AX4"/>
    <mergeCell ref="AV5:AX5"/>
    <mergeCell ref="BH5:BJ5"/>
    <mergeCell ref="F1:AW1"/>
    <mergeCell ref="F4:H4"/>
    <mergeCell ref="F5:H5"/>
    <mergeCell ref="I4:K4"/>
    <mergeCell ref="I5:K5"/>
    <mergeCell ref="L4:N4"/>
    <mergeCell ref="L5:N5"/>
    <mergeCell ref="O4:Q4"/>
    <mergeCell ref="O5:Q5"/>
    <mergeCell ref="R4:T4"/>
    <mergeCell ref="R5:T5"/>
    <mergeCell ref="U4:W4"/>
    <mergeCell ref="U5:W5"/>
    <mergeCell ref="X4:Z4"/>
    <mergeCell ref="X5:Z5"/>
    <mergeCell ref="AA4:AC4"/>
    <mergeCell ref="A3:B3"/>
    <mergeCell ref="AY4:BA4"/>
    <mergeCell ref="BH4:BJ4"/>
    <mergeCell ref="AA5:AC5"/>
    <mergeCell ref="AD4:AF4"/>
    <mergeCell ref="AD5:AF5"/>
    <mergeCell ref="AG4:AI4"/>
    <mergeCell ref="AG5:AI5"/>
    <mergeCell ref="AJ4:AL4"/>
    <mergeCell ref="AJ5:AL5"/>
    <mergeCell ref="AM4:AO4"/>
    <mergeCell ref="AM5:AO5"/>
    <mergeCell ref="AP4:AR4"/>
    <mergeCell ref="AP5:AR5"/>
  </mergeCells>
  <phoneticPr fontId="2" type="noConversion"/>
  <pageMargins left="0.7" right="0.7" top="0.75" bottom="0.75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M990"/>
  <sheetViews>
    <sheetView showGridLines="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T16" sqref="T16"/>
    </sheetView>
  </sheetViews>
  <sheetFormatPr defaultColWidth="14.453125" defaultRowHeight="15" customHeight="1" x14ac:dyDescent="0.25"/>
  <cols>
    <col min="1" max="1" width="6" customWidth="1"/>
    <col min="2" max="2" width="18.453125" customWidth="1"/>
    <col min="3" max="3" width="9.81640625" bestFit="1" customWidth="1"/>
    <col min="4" max="4" width="7.81640625" customWidth="1"/>
    <col min="5" max="6" width="6" customWidth="1"/>
    <col min="7" max="35" width="4.7265625" customWidth="1"/>
    <col min="36" max="65" width="4.7265625" hidden="1" customWidth="1"/>
  </cols>
  <sheetData>
    <row r="1" spans="1:65" ht="25.5" customHeight="1" x14ac:dyDescent="0.25">
      <c r="A1" s="99" t="s">
        <v>163</v>
      </c>
      <c r="B1" s="99"/>
      <c r="C1" s="99" t="s">
        <v>91</v>
      </c>
      <c r="D1" s="99"/>
      <c r="E1" s="127">
        <f>H7+K7+N7+Q7+T7+W7+Z7+AC7+AF7+AI7+AL7+AO7+AR7+AU7+AX7+BA7+BD7+BG7+BJ7+BM7</f>
        <v>5</v>
      </c>
      <c r="F1" s="163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23"/>
      <c r="AY1" s="5"/>
    </row>
    <row r="2" spans="1:65" ht="21.65" customHeight="1" x14ac:dyDescent="0.3">
      <c r="A2" s="24"/>
      <c r="B2" s="25"/>
      <c r="C2" s="26" t="s">
        <v>1</v>
      </c>
      <c r="D2" s="27" t="s">
        <v>9</v>
      </c>
      <c r="E2" s="27" t="s">
        <v>10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</row>
    <row r="3" spans="1:65" ht="28.5" customHeight="1" x14ac:dyDescent="0.25">
      <c r="A3" s="171" t="s">
        <v>60</v>
      </c>
      <c r="B3" s="171"/>
      <c r="C3" s="102">
        <f>IF(ISBLANK(F9),,(D3/(D3+E3)))</f>
        <v>0.48</v>
      </c>
      <c r="D3" s="101">
        <f>F7+I7+L7+O7+R7+U7+X7+AA7+AD7+AG7+AJ7+AM7+AP7+AS7+AV7+AY7+BB7+BE7+BH7+BK7</f>
        <v>48</v>
      </c>
      <c r="E3" s="101">
        <f>G7+J7+M7+P7+S7+V7+Y7+AB7+AE7+AH7+AK7+AN7+AQ7+AT7+AW7+AZ7+BC7+BF7+BI7+BL7</f>
        <v>52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5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</row>
    <row r="4" spans="1:65" ht="14" x14ac:dyDescent="0.3">
      <c r="A4" s="29"/>
      <c r="B4" s="29"/>
      <c r="C4" s="30"/>
      <c r="D4" s="31"/>
      <c r="E4" s="32"/>
      <c r="F4" s="180" t="s">
        <v>61</v>
      </c>
      <c r="G4" s="181"/>
      <c r="H4" s="182"/>
      <c r="I4" s="180" t="s">
        <v>62</v>
      </c>
      <c r="J4" s="181"/>
      <c r="K4" s="182"/>
      <c r="L4" s="180" t="s">
        <v>63</v>
      </c>
      <c r="M4" s="181"/>
      <c r="N4" s="182"/>
      <c r="O4" s="180" t="s">
        <v>64</v>
      </c>
      <c r="P4" s="181"/>
      <c r="Q4" s="182"/>
      <c r="R4" s="180" t="s">
        <v>65</v>
      </c>
      <c r="S4" s="181"/>
      <c r="T4" s="182"/>
      <c r="U4" s="180" t="s">
        <v>66</v>
      </c>
      <c r="V4" s="181"/>
      <c r="W4" s="182"/>
      <c r="X4" s="180" t="s">
        <v>67</v>
      </c>
      <c r="Y4" s="181"/>
      <c r="Z4" s="182"/>
      <c r="AA4" s="180" t="s">
        <v>68</v>
      </c>
      <c r="AB4" s="181"/>
      <c r="AC4" s="182"/>
      <c r="AD4" s="180" t="s">
        <v>69</v>
      </c>
      <c r="AE4" s="181"/>
      <c r="AF4" s="182"/>
      <c r="AG4" s="180" t="s">
        <v>70</v>
      </c>
      <c r="AH4" s="181"/>
      <c r="AI4" s="182"/>
      <c r="AJ4" s="180" t="s">
        <v>71</v>
      </c>
      <c r="AK4" s="181"/>
      <c r="AL4" s="182"/>
      <c r="AM4" s="180" t="s">
        <v>72</v>
      </c>
      <c r="AN4" s="181"/>
      <c r="AO4" s="182"/>
      <c r="AP4" s="180" t="s">
        <v>73</v>
      </c>
      <c r="AQ4" s="181"/>
      <c r="AR4" s="182"/>
      <c r="AS4" s="180" t="s">
        <v>74</v>
      </c>
      <c r="AT4" s="181"/>
      <c r="AU4" s="182"/>
      <c r="AV4" s="180" t="s">
        <v>75</v>
      </c>
      <c r="AW4" s="181"/>
      <c r="AX4" s="182"/>
      <c r="AY4" s="180" t="s">
        <v>76</v>
      </c>
      <c r="AZ4" s="181"/>
      <c r="BA4" s="182"/>
      <c r="BB4" s="180" t="s">
        <v>77</v>
      </c>
      <c r="BC4" s="181"/>
      <c r="BD4" s="182"/>
      <c r="BE4" s="180" t="s">
        <v>78</v>
      </c>
      <c r="BF4" s="181"/>
      <c r="BG4" s="182"/>
      <c r="BH4" s="180" t="s">
        <v>79</v>
      </c>
      <c r="BI4" s="181"/>
      <c r="BJ4" s="182"/>
      <c r="BK4" s="180" t="s">
        <v>80</v>
      </c>
      <c r="BL4" s="181"/>
      <c r="BM4" s="182"/>
    </row>
    <row r="5" spans="1:65" ht="12.75" customHeight="1" x14ac:dyDescent="0.25">
      <c r="A5" s="29"/>
      <c r="B5" s="29"/>
      <c r="C5" s="30"/>
      <c r="D5" s="31"/>
      <c r="E5" s="32"/>
      <c r="F5" s="178">
        <f>Standings!G3</f>
        <v>45048</v>
      </c>
      <c r="G5" s="169"/>
      <c r="H5" s="179"/>
      <c r="I5" s="178">
        <f>Standings!I3</f>
        <v>45055</v>
      </c>
      <c r="J5" s="169"/>
      <c r="K5" s="179"/>
      <c r="L5" s="178">
        <f>Standings!K3</f>
        <v>45062</v>
      </c>
      <c r="M5" s="169"/>
      <c r="N5" s="179"/>
      <c r="O5" s="178">
        <f>Standings!M3</f>
        <v>45069</v>
      </c>
      <c r="P5" s="169"/>
      <c r="Q5" s="179"/>
      <c r="R5" s="178">
        <f>Standings!O3</f>
        <v>45076</v>
      </c>
      <c r="S5" s="169"/>
      <c r="T5" s="179"/>
      <c r="U5" s="178">
        <f>Standings!Q3</f>
        <v>45083</v>
      </c>
      <c r="V5" s="169"/>
      <c r="W5" s="179"/>
      <c r="X5" s="178">
        <f>Standings!S3</f>
        <v>45090</v>
      </c>
      <c r="Y5" s="169"/>
      <c r="Z5" s="179"/>
      <c r="AA5" s="178">
        <f>Standings!U3</f>
        <v>45097</v>
      </c>
      <c r="AB5" s="169"/>
      <c r="AC5" s="179"/>
      <c r="AD5" s="178">
        <f>Standings!W3</f>
        <v>45104</v>
      </c>
      <c r="AE5" s="169"/>
      <c r="AF5" s="179"/>
      <c r="AG5" s="178">
        <f>Standings!Y3</f>
        <v>45118</v>
      </c>
      <c r="AH5" s="169"/>
      <c r="AI5" s="179"/>
      <c r="AJ5" s="178">
        <f>Standings!AA3</f>
        <v>45125</v>
      </c>
      <c r="AK5" s="169"/>
      <c r="AL5" s="179"/>
      <c r="AM5" s="178">
        <f>Standings!AC3</f>
        <v>45132</v>
      </c>
      <c r="AN5" s="169"/>
      <c r="AO5" s="179"/>
      <c r="AP5" s="178">
        <f>Standings!AE3</f>
        <v>45139</v>
      </c>
      <c r="AQ5" s="169"/>
      <c r="AR5" s="179"/>
      <c r="AS5" s="178">
        <f>Standings!AG3</f>
        <v>45146</v>
      </c>
      <c r="AT5" s="169"/>
      <c r="AU5" s="179"/>
      <c r="AV5" s="178">
        <f>Standings!AI3</f>
        <v>45153</v>
      </c>
      <c r="AW5" s="169"/>
      <c r="AX5" s="179"/>
      <c r="AY5" s="178">
        <f>Standings!AK3</f>
        <v>45160</v>
      </c>
      <c r="AZ5" s="169"/>
      <c r="BA5" s="179"/>
      <c r="BB5" s="178">
        <f>Standings!AM3</f>
        <v>45167</v>
      </c>
      <c r="BC5" s="169"/>
      <c r="BD5" s="179"/>
      <c r="BE5" s="178">
        <f>Standings!AO3</f>
        <v>45174</v>
      </c>
      <c r="BF5" s="169"/>
      <c r="BG5" s="179"/>
      <c r="BH5" s="178">
        <f>Standings!AQ3</f>
        <v>45181</v>
      </c>
      <c r="BI5" s="169"/>
      <c r="BJ5" s="179"/>
      <c r="BK5" s="178">
        <f>Standings!AS3</f>
        <v>45188</v>
      </c>
      <c r="BL5" s="169"/>
      <c r="BM5" s="179"/>
    </row>
    <row r="6" spans="1:65" ht="12.75" customHeight="1" x14ac:dyDescent="0.3">
      <c r="A6" s="24"/>
      <c r="B6" s="24"/>
      <c r="C6" s="25"/>
      <c r="D6" s="28"/>
      <c r="E6" s="33"/>
      <c r="F6" s="107" t="s">
        <v>9</v>
      </c>
      <c r="G6" s="108" t="s">
        <v>10</v>
      </c>
      <c r="H6" s="108" t="s">
        <v>93</v>
      </c>
      <c r="I6" s="107" t="s">
        <v>9</v>
      </c>
      <c r="J6" s="108" t="s">
        <v>10</v>
      </c>
      <c r="K6" s="108" t="s">
        <v>93</v>
      </c>
      <c r="L6" s="107" t="s">
        <v>9</v>
      </c>
      <c r="M6" s="108" t="s">
        <v>10</v>
      </c>
      <c r="N6" s="108" t="s">
        <v>93</v>
      </c>
      <c r="O6" s="107" t="s">
        <v>9</v>
      </c>
      <c r="P6" s="108" t="s">
        <v>10</v>
      </c>
      <c r="Q6" s="108" t="s">
        <v>93</v>
      </c>
      <c r="R6" s="107" t="s">
        <v>9</v>
      </c>
      <c r="S6" s="108" t="s">
        <v>10</v>
      </c>
      <c r="T6" s="108" t="s">
        <v>93</v>
      </c>
      <c r="U6" s="107" t="s">
        <v>9</v>
      </c>
      <c r="V6" s="108" t="s">
        <v>10</v>
      </c>
      <c r="W6" s="108" t="s">
        <v>93</v>
      </c>
      <c r="X6" s="107" t="s">
        <v>9</v>
      </c>
      <c r="Y6" s="108" t="s">
        <v>10</v>
      </c>
      <c r="Z6" s="108" t="s">
        <v>93</v>
      </c>
      <c r="AA6" s="107" t="s">
        <v>9</v>
      </c>
      <c r="AB6" s="108" t="s">
        <v>10</v>
      </c>
      <c r="AC6" s="108" t="s">
        <v>93</v>
      </c>
      <c r="AD6" s="107" t="s">
        <v>9</v>
      </c>
      <c r="AE6" s="108" t="s">
        <v>10</v>
      </c>
      <c r="AF6" s="108" t="s">
        <v>93</v>
      </c>
      <c r="AG6" s="107" t="s">
        <v>9</v>
      </c>
      <c r="AH6" s="108" t="s">
        <v>10</v>
      </c>
      <c r="AI6" s="108" t="s">
        <v>93</v>
      </c>
      <c r="AJ6" s="107" t="s">
        <v>9</v>
      </c>
      <c r="AK6" s="108" t="s">
        <v>10</v>
      </c>
      <c r="AL6" s="108" t="s">
        <v>93</v>
      </c>
      <c r="AM6" s="107" t="s">
        <v>9</v>
      </c>
      <c r="AN6" s="108" t="s">
        <v>10</v>
      </c>
      <c r="AO6" s="108" t="s">
        <v>93</v>
      </c>
      <c r="AP6" s="107" t="s">
        <v>9</v>
      </c>
      <c r="AQ6" s="108" t="s">
        <v>10</v>
      </c>
      <c r="AR6" s="108" t="s">
        <v>93</v>
      </c>
      <c r="AS6" s="107" t="s">
        <v>9</v>
      </c>
      <c r="AT6" s="108" t="s">
        <v>10</v>
      </c>
      <c r="AU6" s="108" t="s">
        <v>93</v>
      </c>
      <c r="AV6" s="107" t="s">
        <v>9</v>
      </c>
      <c r="AW6" s="108" t="s">
        <v>10</v>
      </c>
      <c r="AX6" s="108" t="s">
        <v>93</v>
      </c>
      <c r="AY6" s="107" t="s">
        <v>9</v>
      </c>
      <c r="AZ6" s="108" t="s">
        <v>10</v>
      </c>
      <c r="BA6" s="108" t="s">
        <v>93</v>
      </c>
      <c r="BB6" s="107" t="s">
        <v>9</v>
      </c>
      <c r="BC6" s="108" t="s">
        <v>10</v>
      </c>
      <c r="BD6" s="108" t="s">
        <v>93</v>
      </c>
      <c r="BE6" s="107" t="s">
        <v>9</v>
      </c>
      <c r="BF6" s="108" t="s">
        <v>10</v>
      </c>
      <c r="BG6" s="108" t="s">
        <v>93</v>
      </c>
      <c r="BH6" s="107" t="s">
        <v>9</v>
      </c>
      <c r="BI6" s="108" t="s">
        <v>10</v>
      </c>
      <c r="BJ6" s="108" t="s">
        <v>93</v>
      </c>
      <c r="BK6" s="107" t="s">
        <v>9</v>
      </c>
      <c r="BL6" s="108" t="s">
        <v>10</v>
      </c>
      <c r="BM6" s="108" t="s">
        <v>93</v>
      </c>
    </row>
    <row r="7" spans="1:65" ht="12.75" customHeight="1" x14ac:dyDescent="0.3">
      <c r="A7" s="14"/>
      <c r="B7" s="14"/>
      <c r="C7" s="25"/>
      <c r="D7" s="28"/>
      <c r="E7" s="28"/>
      <c r="F7" s="107">
        <f>SUM(F8:F23)</f>
        <v>11</v>
      </c>
      <c r="G7" s="108">
        <f t="shared" ref="G7:BL7" si="0">SUM(G8:G23)</f>
        <v>9</v>
      </c>
      <c r="H7" s="108" t="str">
        <f>IF(F7=10,"1",IF(F7&gt;=10,"2",0))</f>
        <v>2</v>
      </c>
      <c r="I7" s="107">
        <f t="shared" si="0"/>
        <v>9</v>
      </c>
      <c r="J7" s="108">
        <f t="shared" si="0"/>
        <v>11</v>
      </c>
      <c r="K7" s="108">
        <f>IF(I7=10,"1",IF(I7&gt;=10,"2",0))</f>
        <v>0</v>
      </c>
      <c r="L7" s="107">
        <f t="shared" si="0"/>
        <v>10</v>
      </c>
      <c r="M7" s="108">
        <f t="shared" si="0"/>
        <v>10</v>
      </c>
      <c r="N7" s="108" t="str">
        <f>IF(L7=10,"1",IF(L7&gt;=10,"2",0))</f>
        <v>1</v>
      </c>
      <c r="O7" s="107">
        <f t="shared" si="0"/>
        <v>11</v>
      </c>
      <c r="P7" s="108">
        <f t="shared" si="0"/>
        <v>9</v>
      </c>
      <c r="Q7" s="108" t="str">
        <f>IF(O7=10,"1",IF(O7&gt;=10,"2",0))</f>
        <v>2</v>
      </c>
      <c r="R7" s="107">
        <f t="shared" si="0"/>
        <v>7</v>
      </c>
      <c r="S7" s="108">
        <f t="shared" si="0"/>
        <v>13</v>
      </c>
      <c r="T7" s="108">
        <f>IF(R7=10,"1",IF(R7&gt;=10,"2",0))</f>
        <v>0</v>
      </c>
      <c r="U7" s="107">
        <f t="shared" si="0"/>
        <v>0</v>
      </c>
      <c r="V7" s="108">
        <f t="shared" si="0"/>
        <v>0</v>
      </c>
      <c r="W7" s="108">
        <f>IF(U7=10,"1",IF(U7&gt;=10,"2",0))</f>
        <v>0</v>
      </c>
      <c r="X7" s="107">
        <f t="shared" si="0"/>
        <v>0</v>
      </c>
      <c r="Y7" s="108">
        <f t="shared" si="0"/>
        <v>0</v>
      </c>
      <c r="Z7" s="108">
        <f>IF(X7=10,"1",IF(X7&gt;=10,"2",0))</f>
        <v>0</v>
      </c>
      <c r="AA7" s="107">
        <f t="shared" si="0"/>
        <v>0</v>
      </c>
      <c r="AB7" s="108">
        <f t="shared" si="0"/>
        <v>0</v>
      </c>
      <c r="AC7" s="108">
        <f>IF(AA7=10,"1",IF(AA7&gt;=10,"2",0))</f>
        <v>0</v>
      </c>
      <c r="AD7" s="107">
        <f t="shared" si="0"/>
        <v>0</v>
      </c>
      <c r="AE7" s="108">
        <f t="shared" si="0"/>
        <v>0</v>
      </c>
      <c r="AF7" s="108">
        <f>IF(AD7=10,"1",IF(AD7&gt;=10,"2",0))</f>
        <v>0</v>
      </c>
      <c r="AG7" s="107">
        <f t="shared" si="0"/>
        <v>0</v>
      </c>
      <c r="AH7" s="108">
        <f t="shared" si="0"/>
        <v>0</v>
      </c>
      <c r="AI7" s="108">
        <f>IF(AG7=10,"1",IF(AG7&gt;=10,"2",0))</f>
        <v>0</v>
      </c>
      <c r="AJ7" s="107">
        <f t="shared" si="0"/>
        <v>0</v>
      </c>
      <c r="AK7" s="108">
        <f t="shared" si="0"/>
        <v>0</v>
      </c>
      <c r="AL7" s="108">
        <f>IF(AJ7=10,"1",IF(AJ7&gt;=10,"2",0))</f>
        <v>0</v>
      </c>
      <c r="AM7" s="107">
        <f t="shared" si="0"/>
        <v>0</v>
      </c>
      <c r="AN7" s="108">
        <f t="shared" si="0"/>
        <v>0</v>
      </c>
      <c r="AO7" s="108">
        <f>IF(AM7=10,"1",IF(AM7&gt;=10,"2",0))</f>
        <v>0</v>
      </c>
      <c r="AP7" s="107">
        <f t="shared" si="0"/>
        <v>0</v>
      </c>
      <c r="AQ7" s="108">
        <f t="shared" si="0"/>
        <v>0</v>
      </c>
      <c r="AR7" s="108">
        <f>IF(AP7=10,"1",IF(AP7&gt;=10,"2",0))</f>
        <v>0</v>
      </c>
      <c r="AS7" s="107">
        <f t="shared" si="0"/>
        <v>0</v>
      </c>
      <c r="AT7" s="108">
        <f t="shared" si="0"/>
        <v>0</v>
      </c>
      <c r="AU7" s="108">
        <f>IF(AS7=10,"1",IF(AS7&gt;=10,"2",0))</f>
        <v>0</v>
      </c>
      <c r="AV7" s="107">
        <f t="shared" si="0"/>
        <v>0</v>
      </c>
      <c r="AW7" s="108">
        <f t="shared" si="0"/>
        <v>0</v>
      </c>
      <c r="AX7" s="108">
        <f>IF(AV7=10,"1",IF(AV7&gt;=10,"2",0))</f>
        <v>0</v>
      </c>
      <c r="AY7" s="107">
        <f t="shared" si="0"/>
        <v>0</v>
      </c>
      <c r="AZ7" s="108">
        <f t="shared" si="0"/>
        <v>0</v>
      </c>
      <c r="BA7" s="108">
        <f>IF(AY7=10,"1",IF(AY7&gt;=10,"2",0))</f>
        <v>0</v>
      </c>
      <c r="BB7" s="107">
        <f t="shared" si="0"/>
        <v>0</v>
      </c>
      <c r="BC7" s="108">
        <f t="shared" si="0"/>
        <v>0</v>
      </c>
      <c r="BD7" s="108">
        <f>IF(BB7=10,"1",IF(BB7&gt;=10,"2",0))</f>
        <v>0</v>
      </c>
      <c r="BE7" s="107">
        <f t="shared" si="0"/>
        <v>0</v>
      </c>
      <c r="BF7" s="108">
        <f t="shared" si="0"/>
        <v>0</v>
      </c>
      <c r="BG7" s="108">
        <f>IF(BE7=10,"1",IF(BE7&gt;=10,"2",0))</f>
        <v>0</v>
      </c>
      <c r="BH7" s="107">
        <f t="shared" si="0"/>
        <v>0</v>
      </c>
      <c r="BI7" s="108">
        <f t="shared" si="0"/>
        <v>0</v>
      </c>
      <c r="BJ7" s="108">
        <f>IF(BH7=10,"1",IF(BH7&gt;=10,"2",0))</f>
        <v>0</v>
      </c>
      <c r="BK7" s="107">
        <f t="shared" si="0"/>
        <v>0</v>
      </c>
      <c r="BL7" s="108">
        <f t="shared" si="0"/>
        <v>0</v>
      </c>
      <c r="BM7" s="108">
        <f>IF(BK7=10,"1",IF(BK7&gt;=10,"2",0))</f>
        <v>0</v>
      </c>
    </row>
    <row r="8" spans="1:65" ht="12.75" customHeight="1" x14ac:dyDescent="0.3">
      <c r="A8" s="103" t="s">
        <v>3</v>
      </c>
      <c r="B8" s="104" t="s">
        <v>0</v>
      </c>
      <c r="C8" s="105" t="s">
        <v>83</v>
      </c>
      <c r="D8" s="106" t="s">
        <v>9</v>
      </c>
      <c r="E8" s="106" t="s">
        <v>10</v>
      </c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</row>
    <row r="9" spans="1:65" ht="12.75" customHeight="1" x14ac:dyDescent="0.25">
      <c r="A9" s="112">
        <f>IF(20-SUM(D9:E9)&lt;0,0,20-(SUM(D9:E9)))</f>
        <v>0</v>
      </c>
      <c r="B9" s="46" t="s">
        <v>178</v>
      </c>
      <c r="C9" s="113">
        <f>IF(ISBLANK(D$3),,(D9/(D9+E9)))</f>
        <v>0.4</v>
      </c>
      <c r="D9" s="114">
        <f t="shared" ref="D9:D23" si="1">F9+I9+L9+O9+R9+U9+X9+AA9+AD9+AG9+AJ9+AM9+AP9+AS9+AV9+AY9+BB9+BE9+BH9+BK9</f>
        <v>8</v>
      </c>
      <c r="E9" s="114">
        <f t="shared" ref="E9:E23" si="2">G9+J9+M9+P9+S9+V9+Y9+AB9+AE9+AH9+AK9+AN9+AQ9+AT9+AW9+AZ9+BC9+BF9+BI9+BL9</f>
        <v>12</v>
      </c>
      <c r="F9" s="110">
        <v>3</v>
      </c>
      <c r="G9" s="110">
        <v>1</v>
      </c>
      <c r="H9" s="110"/>
      <c r="I9" s="110">
        <v>0</v>
      </c>
      <c r="J9" s="110">
        <v>4</v>
      </c>
      <c r="K9" s="110"/>
      <c r="L9" s="110">
        <v>1</v>
      </c>
      <c r="M9" s="110">
        <v>3</v>
      </c>
      <c r="N9" s="110"/>
      <c r="O9" s="110">
        <v>2</v>
      </c>
      <c r="P9" s="110">
        <v>2</v>
      </c>
      <c r="Q9" s="110"/>
      <c r="R9" s="110">
        <v>2</v>
      </c>
      <c r="S9" s="110">
        <v>2</v>
      </c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</row>
    <row r="10" spans="1:65" ht="12.75" customHeight="1" x14ac:dyDescent="0.25">
      <c r="A10" s="112">
        <f t="shared" ref="A10:A23" si="3">IF(20-SUM(D10:E10)&lt;0,0,20-(SUM(D10:E10)))</f>
        <v>8</v>
      </c>
      <c r="B10" s="46" t="s">
        <v>232</v>
      </c>
      <c r="C10" s="113">
        <f t="shared" ref="C10:C23" si="4">IF(ISBLANK(D$3),,(D10/(D10+E10)))</f>
        <v>0.5</v>
      </c>
      <c r="D10" s="114">
        <f t="shared" si="1"/>
        <v>6</v>
      </c>
      <c r="E10" s="114">
        <f t="shared" si="2"/>
        <v>6</v>
      </c>
      <c r="F10" s="110">
        <v>0</v>
      </c>
      <c r="G10" s="110">
        <v>4</v>
      </c>
      <c r="H10" s="110"/>
      <c r="I10" s="110">
        <v>4</v>
      </c>
      <c r="J10" s="110">
        <v>0</v>
      </c>
      <c r="K10" s="110"/>
      <c r="L10" s="110">
        <v>0</v>
      </c>
      <c r="M10" s="110">
        <v>0</v>
      </c>
      <c r="N10" s="110"/>
      <c r="O10" s="110">
        <v>2</v>
      </c>
      <c r="P10" s="110">
        <v>2</v>
      </c>
      <c r="Q10" s="110"/>
      <c r="R10" s="110">
        <v>0</v>
      </c>
      <c r="S10" s="110">
        <v>0</v>
      </c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1"/>
      <c r="AI10" s="111"/>
      <c r="AJ10" s="111"/>
      <c r="AK10" s="111"/>
      <c r="AL10" s="111"/>
      <c r="AM10" s="110"/>
      <c r="AN10" s="110"/>
      <c r="AO10" s="111"/>
      <c r="AP10" s="111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</row>
    <row r="11" spans="1:65" ht="12.75" customHeight="1" x14ac:dyDescent="0.25">
      <c r="A11" s="112">
        <f t="shared" si="3"/>
        <v>0</v>
      </c>
      <c r="B11" s="46" t="s">
        <v>179</v>
      </c>
      <c r="C11" s="113">
        <f t="shared" si="4"/>
        <v>0.5</v>
      </c>
      <c r="D11" s="114">
        <f t="shared" si="1"/>
        <v>10</v>
      </c>
      <c r="E11" s="114">
        <f t="shared" si="2"/>
        <v>10</v>
      </c>
      <c r="F11" s="110">
        <v>3</v>
      </c>
      <c r="G11" s="110">
        <v>1</v>
      </c>
      <c r="H11" s="110"/>
      <c r="I11" s="110">
        <v>1</v>
      </c>
      <c r="J11" s="110">
        <v>3</v>
      </c>
      <c r="K11" s="110"/>
      <c r="L11" s="110">
        <v>2</v>
      </c>
      <c r="M11" s="110">
        <v>2</v>
      </c>
      <c r="N11" s="110"/>
      <c r="O11" s="110">
        <v>3</v>
      </c>
      <c r="P11" s="110">
        <v>1</v>
      </c>
      <c r="Q11" s="110"/>
      <c r="R11" s="110">
        <v>1</v>
      </c>
      <c r="S11" s="110">
        <v>3</v>
      </c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1"/>
      <c r="AI11" s="111"/>
      <c r="AJ11" s="111"/>
      <c r="AK11" s="111"/>
      <c r="AL11" s="111"/>
      <c r="AM11" s="111"/>
      <c r="AN11" s="111"/>
      <c r="AO11" s="111"/>
      <c r="AP11" s="111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</row>
    <row r="12" spans="1:65" ht="12.75" customHeight="1" x14ac:dyDescent="0.25">
      <c r="A12" s="112">
        <f t="shared" si="3"/>
        <v>0</v>
      </c>
      <c r="B12" s="46" t="s">
        <v>248</v>
      </c>
      <c r="C12" s="113">
        <f t="shared" si="4"/>
        <v>0.6</v>
      </c>
      <c r="D12" s="114">
        <f t="shared" si="1"/>
        <v>12</v>
      </c>
      <c r="E12" s="114">
        <f t="shared" si="2"/>
        <v>8</v>
      </c>
      <c r="F12" s="110">
        <v>4</v>
      </c>
      <c r="G12" s="110">
        <v>0</v>
      </c>
      <c r="H12" s="110"/>
      <c r="I12" s="110">
        <v>2</v>
      </c>
      <c r="J12" s="110">
        <v>2</v>
      </c>
      <c r="K12" s="110"/>
      <c r="L12" s="110">
        <v>3</v>
      </c>
      <c r="M12" s="110">
        <v>1</v>
      </c>
      <c r="N12" s="110"/>
      <c r="O12" s="110">
        <v>2</v>
      </c>
      <c r="P12" s="110">
        <v>2</v>
      </c>
      <c r="Q12" s="110"/>
      <c r="R12" s="110">
        <v>1</v>
      </c>
      <c r="S12" s="110">
        <v>3</v>
      </c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</row>
    <row r="13" spans="1:65" ht="12.75" customHeight="1" x14ac:dyDescent="0.25">
      <c r="A13" s="112">
        <f t="shared" si="3"/>
        <v>16</v>
      </c>
      <c r="B13" s="46" t="s">
        <v>180</v>
      </c>
      <c r="C13" s="113">
        <f t="shared" si="4"/>
        <v>0.25</v>
      </c>
      <c r="D13" s="114">
        <f t="shared" si="1"/>
        <v>1</v>
      </c>
      <c r="E13" s="114">
        <f t="shared" si="2"/>
        <v>3</v>
      </c>
      <c r="F13" s="110">
        <v>1</v>
      </c>
      <c r="G13" s="110">
        <v>3</v>
      </c>
      <c r="H13" s="110"/>
      <c r="I13" s="110">
        <v>0</v>
      </c>
      <c r="J13" s="110">
        <v>0</v>
      </c>
      <c r="K13" s="110"/>
      <c r="L13" s="110">
        <v>0</v>
      </c>
      <c r="M13" s="110">
        <v>0</v>
      </c>
      <c r="N13" s="110"/>
      <c r="O13" s="110">
        <v>0</v>
      </c>
      <c r="P13" s="110">
        <v>0</v>
      </c>
      <c r="Q13" s="110"/>
      <c r="R13" s="110">
        <v>0</v>
      </c>
      <c r="S13" s="110">
        <v>0</v>
      </c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</row>
    <row r="14" spans="1:65" ht="12.75" customHeight="1" x14ac:dyDescent="0.25">
      <c r="A14" s="112">
        <f t="shared" si="3"/>
        <v>4</v>
      </c>
      <c r="B14" s="46" t="s">
        <v>233</v>
      </c>
      <c r="C14" s="113">
        <f t="shared" si="4"/>
        <v>0.5625</v>
      </c>
      <c r="D14" s="114">
        <f t="shared" si="1"/>
        <v>9</v>
      </c>
      <c r="E14" s="114">
        <f t="shared" si="2"/>
        <v>7</v>
      </c>
      <c r="F14" s="110"/>
      <c r="G14" s="110"/>
      <c r="H14" s="110"/>
      <c r="I14" s="110">
        <v>2</v>
      </c>
      <c r="J14" s="110">
        <v>2</v>
      </c>
      <c r="K14" s="110"/>
      <c r="L14" s="110">
        <v>2</v>
      </c>
      <c r="M14" s="110">
        <v>2</v>
      </c>
      <c r="N14" s="110"/>
      <c r="O14" s="110">
        <v>2</v>
      </c>
      <c r="P14" s="110">
        <v>2</v>
      </c>
      <c r="Q14" s="110"/>
      <c r="R14" s="110">
        <v>3</v>
      </c>
      <c r="S14" s="110">
        <v>1</v>
      </c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1"/>
      <c r="AN14" s="111"/>
      <c r="AO14" s="111"/>
      <c r="AP14" s="111"/>
      <c r="AQ14" s="111"/>
      <c r="AR14" s="111"/>
      <c r="AS14" s="111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</row>
    <row r="15" spans="1:65" ht="12.75" customHeight="1" x14ac:dyDescent="0.25">
      <c r="A15" s="112">
        <f t="shared" si="3"/>
        <v>16</v>
      </c>
      <c r="B15" s="46" t="s">
        <v>242</v>
      </c>
      <c r="C15" s="113">
        <f t="shared" si="4"/>
        <v>0</v>
      </c>
      <c r="D15" s="114">
        <f t="shared" si="1"/>
        <v>0</v>
      </c>
      <c r="E15" s="114">
        <f t="shared" si="2"/>
        <v>4</v>
      </c>
      <c r="F15" s="110"/>
      <c r="G15" s="110"/>
      <c r="H15" s="110"/>
      <c r="I15" s="110"/>
      <c r="J15" s="110"/>
      <c r="K15" s="110"/>
      <c r="L15" s="110">
        <v>0</v>
      </c>
      <c r="M15" s="110">
        <v>0</v>
      </c>
      <c r="N15" s="110"/>
      <c r="O15" s="187">
        <v>0</v>
      </c>
      <c r="P15" s="187">
        <v>0</v>
      </c>
      <c r="Q15" s="110"/>
      <c r="R15" s="110">
        <v>0</v>
      </c>
      <c r="S15" s="110">
        <v>4</v>
      </c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1"/>
      <c r="AL15" s="111"/>
      <c r="AM15" s="111"/>
      <c r="AN15" s="111"/>
      <c r="AO15" s="111"/>
      <c r="AP15" s="111"/>
      <c r="AQ15" s="111"/>
      <c r="AR15" s="111"/>
      <c r="AS15" s="111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</row>
    <row r="16" spans="1:65" ht="12.75" customHeight="1" x14ac:dyDescent="0.25">
      <c r="A16" s="112">
        <f t="shared" si="3"/>
        <v>16</v>
      </c>
      <c r="B16" s="46" t="s">
        <v>247</v>
      </c>
      <c r="C16" s="113">
        <f t="shared" si="4"/>
        <v>0.5</v>
      </c>
      <c r="D16" s="114">
        <f t="shared" si="1"/>
        <v>2</v>
      </c>
      <c r="E16" s="114">
        <f t="shared" si="2"/>
        <v>2</v>
      </c>
      <c r="F16" s="110"/>
      <c r="G16" s="110"/>
      <c r="H16" s="110"/>
      <c r="I16" s="110"/>
      <c r="J16" s="110"/>
      <c r="K16" s="110"/>
      <c r="L16" s="110">
        <v>2</v>
      </c>
      <c r="M16" s="110">
        <v>2</v>
      </c>
      <c r="N16" s="110"/>
      <c r="O16" s="187">
        <v>0</v>
      </c>
      <c r="P16" s="187">
        <v>0</v>
      </c>
      <c r="Q16" s="110"/>
      <c r="R16" s="110">
        <v>0</v>
      </c>
      <c r="S16" s="110">
        <v>0</v>
      </c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1"/>
      <c r="AO16" s="111"/>
      <c r="AP16" s="111"/>
      <c r="AQ16" s="111"/>
      <c r="AR16" s="111"/>
      <c r="AS16" s="111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</row>
    <row r="17" spans="1:65" ht="12.75" customHeight="1" x14ac:dyDescent="0.25">
      <c r="A17" s="112">
        <f t="shared" si="3"/>
        <v>20</v>
      </c>
      <c r="B17" s="46" t="s">
        <v>198</v>
      </c>
      <c r="C17" s="113" t="e">
        <f t="shared" si="4"/>
        <v>#DIV/0!</v>
      </c>
      <c r="D17" s="114">
        <f t="shared" si="1"/>
        <v>0</v>
      </c>
      <c r="E17" s="114">
        <f t="shared" si="2"/>
        <v>0</v>
      </c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1"/>
      <c r="AO17" s="111"/>
      <c r="AP17" s="111"/>
      <c r="AQ17" s="111"/>
      <c r="AR17" s="111"/>
      <c r="AS17" s="111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</row>
    <row r="18" spans="1:65" ht="12.75" customHeight="1" x14ac:dyDescent="0.25">
      <c r="A18" s="112">
        <f t="shared" si="3"/>
        <v>20</v>
      </c>
      <c r="B18" s="46" t="s">
        <v>199</v>
      </c>
      <c r="C18" s="113" t="e">
        <f t="shared" si="4"/>
        <v>#DIV/0!</v>
      </c>
      <c r="D18" s="114">
        <f t="shared" si="1"/>
        <v>0</v>
      </c>
      <c r="E18" s="114">
        <f t="shared" si="2"/>
        <v>0</v>
      </c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1"/>
      <c r="AO18" s="110"/>
      <c r="AP18" s="111"/>
      <c r="AQ18" s="111"/>
      <c r="AR18" s="111"/>
      <c r="AS18" s="111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</row>
    <row r="19" spans="1:65" ht="12.75" customHeight="1" x14ac:dyDescent="0.25">
      <c r="A19" s="112">
        <f t="shared" si="3"/>
        <v>20</v>
      </c>
      <c r="B19" s="46" t="s">
        <v>200</v>
      </c>
      <c r="C19" s="113" t="e">
        <f t="shared" si="4"/>
        <v>#DIV/0!</v>
      </c>
      <c r="D19" s="114">
        <f t="shared" si="1"/>
        <v>0</v>
      </c>
      <c r="E19" s="114">
        <f t="shared" si="2"/>
        <v>0</v>
      </c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1"/>
      <c r="AO19" s="110"/>
      <c r="AP19" s="111"/>
      <c r="AQ19" s="111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</row>
    <row r="20" spans="1:65" ht="12.75" customHeight="1" x14ac:dyDescent="0.25">
      <c r="A20" s="112">
        <f t="shared" si="3"/>
        <v>20</v>
      </c>
      <c r="B20" s="46" t="s">
        <v>201</v>
      </c>
      <c r="C20" s="113" t="e">
        <f t="shared" si="4"/>
        <v>#DIV/0!</v>
      </c>
      <c r="D20" s="114">
        <f t="shared" si="1"/>
        <v>0</v>
      </c>
      <c r="E20" s="114">
        <f t="shared" si="2"/>
        <v>0</v>
      </c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1"/>
      <c r="AQ20" s="111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</row>
    <row r="21" spans="1:65" ht="12.75" customHeight="1" x14ac:dyDescent="0.25">
      <c r="A21" s="112">
        <f t="shared" si="3"/>
        <v>20</v>
      </c>
      <c r="B21" s="46" t="s">
        <v>202</v>
      </c>
      <c r="C21" s="113" t="e">
        <f t="shared" si="4"/>
        <v>#DIV/0!</v>
      </c>
      <c r="D21" s="114">
        <f t="shared" si="1"/>
        <v>0</v>
      </c>
      <c r="E21" s="114">
        <f t="shared" si="2"/>
        <v>0</v>
      </c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1"/>
      <c r="AQ21" s="111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</row>
    <row r="22" spans="1:65" ht="12.75" customHeight="1" x14ac:dyDescent="0.25">
      <c r="A22" s="112">
        <f t="shared" si="3"/>
        <v>20</v>
      </c>
      <c r="B22" s="46" t="s">
        <v>203</v>
      </c>
      <c r="C22" s="113" t="e">
        <f t="shared" si="4"/>
        <v>#DIV/0!</v>
      </c>
      <c r="D22" s="114">
        <f t="shared" si="1"/>
        <v>0</v>
      </c>
      <c r="E22" s="114">
        <f t="shared" si="2"/>
        <v>0</v>
      </c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1"/>
      <c r="AQ22" s="111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</row>
    <row r="23" spans="1:65" ht="12.75" customHeight="1" x14ac:dyDescent="0.25">
      <c r="A23" s="112">
        <f t="shared" si="3"/>
        <v>20</v>
      </c>
      <c r="B23" s="46" t="s">
        <v>204</v>
      </c>
      <c r="C23" s="113" t="e">
        <f t="shared" si="4"/>
        <v>#DIV/0!</v>
      </c>
      <c r="D23" s="114">
        <f t="shared" si="1"/>
        <v>0</v>
      </c>
      <c r="E23" s="114">
        <f t="shared" si="2"/>
        <v>0</v>
      </c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</row>
    <row r="24" spans="1:65" ht="12.75" customHeight="1" x14ac:dyDescent="0.25">
      <c r="A24" s="14"/>
      <c r="B24" s="14"/>
      <c r="D24" s="34"/>
      <c r="E24" s="14"/>
      <c r="F24" s="14"/>
      <c r="AX24" s="5"/>
    </row>
    <row r="25" spans="1:65" ht="12.5" x14ac:dyDescent="0.25">
      <c r="A25" s="14"/>
      <c r="B25" s="14"/>
      <c r="C25" s="172"/>
      <c r="D25" s="173"/>
      <c r="E25" s="173"/>
      <c r="F25" s="173"/>
    </row>
    <row r="26" spans="1:65" ht="12.75" customHeight="1" x14ac:dyDescent="0.25">
      <c r="A26" s="14"/>
      <c r="B26" s="14"/>
      <c r="C26" s="174"/>
      <c r="D26" s="173"/>
      <c r="E26" s="173"/>
      <c r="F26" s="173"/>
    </row>
    <row r="27" spans="1:65" ht="12.75" customHeight="1" x14ac:dyDescent="0.25">
      <c r="A27" s="14"/>
      <c r="B27" s="14"/>
      <c r="D27" s="34"/>
    </row>
    <row r="28" spans="1:65" ht="12.75" customHeight="1" x14ac:dyDescent="0.25">
      <c r="A28" s="14"/>
      <c r="B28" s="14"/>
      <c r="D28" s="34"/>
    </row>
    <row r="29" spans="1:65" ht="12.75" customHeight="1" x14ac:dyDescent="0.25">
      <c r="A29" s="14"/>
      <c r="B29" s="14"/>
      <c r="D29" s="34"/>
    </row>
    <row r="30" spans="1:65" ht="12.75" customHeight="1" x14ac:dyDescent="0.25">
      <c r="A30" s="14"/>
      <c r="B30" s="14"/>
      <c r="D30" s="34"/>
    </row>
    <row r="31" spans="1:65" ht="12.75" customHeight="1" x14ac:dyDescent="0.25">
      <c r="A31" s="14"/>
      <c r="B31" s="14"/>
      <c r="D31" s="34"/>
    </row>
    <row r="32" spans="1:65" ht="12.75" customHeight="1" x14ac:dyDescent="0.25">
      <c r="A32" s="14"/>
      <c r="B32" s="14"/>
      <c r="D32" s="34"/>
    </row>
    <row r="33" spans="1:4" ht="12.75" customHeight="1" x14ac:dyDescent="0.25">
      <c r="A33" s="14"/>
      <c r="B33" s="14"/>
      <c r="D33" s="34"/>
    </row>
    <row r="34" spans="1:4" ht="12.75" customHeight="1" x14ac:dyDescent="0.25">
      <c r="A34" s="14"/>
      <c r="B34" s="14"/>
      <c r="D34" s="34"/>
    </row>
    <row r="35" spans="1:4" ht="12.75" customHeight="1" x14ac:dyDescent="0.25">
      <c r="A35" s="14"/>
      <c r="B35" s="14"/>
      <c r="D35" s="34"/>
    </row>
    <row r="36" spans="1:4" ht="12.75" customHeight="1" x14ac:dyDescent="0.25">
      <c r="A36" s="14"/>
      <c r="B36" s="14"/>
      <c r="D36" s="34"/>
    </row>
    <row r="37" spans="1:4" ht="12.75" customHeight="1" x14ac:dyDescent="0.25">
      <c r="A37" s="14"/>
      <c r="B37" s="14"/>
      <c r="D37" s="34"/>
    </row>
    <row r="38" spans="1:4" ht="12.75" customHeight="1" x14ac:dyDescent="0.25">
      <c r="A38" s="14"/>
      <c r="B38" s="14"/>
      <c r="D38" s="34"/>
    </row>
    <row r="39" spans="1:4" ht="12.75" customHeight="1" x14ac:dyDescent="0.25">
      <c r="A39" s="14"/>
      <c r="B39" s="14"/>
      <c r="D39" s="34"/>
    </row>
    <row r="40" spans="1:4" ht="12.75" customHeight="1" x14ac:dyDescent="0.25">
      <c r="A40" s="14"/>
      <c r="B40" s="14"/>
      <c r="D40" s="34"/>
    </row>
    <row r="41" spans="1:4" ht="12.75" customHeight="1" x14ac:dyDescent="0.25">
      <c r="A41" s="14"/>
      <c r="B41" s="14"/>
      <c r="D41" s="34"/>
    </row>
    <row r="42" spans="1:4" ht="12.75" customHeight="1" x14ac:dyDescent="0.25">
      <c r="A42" s="14"/>
      <c r="B42" s="14"/>
      <c r="D42" s="34"/>
    </row>
    <row r="43" spans="1:4" ht="12.75" customHeight="1" x14ac:dyDescent="0.25">
      <c r="A43" s="14"/>
      <c r="B43" s="14"/>
      <c r="D43" s="34"/>
    </row>
    <row r="44" spans="1:4" ht="12.75" customHeight="1" x14ac:dyDescent="0.25">
      <c r="A44" s="14"/>
      <c r="B44" s="14"/>
      <c r="D44" s="34"/>
    </row>
    <row r="45" spans="1:4" ht="12.75" customHeight="1" x14ac:dyDescent="0.25">
      <c r="A45" s="14"/>
      <c r="B45" s="14"/>
      <c r="D45" s="34"/>
    </row>
    <row r="46" spans="1:4" ht="12.75" customHeight="1" x14ac:dyDescent="0.25">
      <c r="A46" s="14"/>
      <c r="B46" s="14"/>
      <c r="D46" s="34"/>
    </row>
    <row r="47" spans="1:4" ht="12.75" customHeight="1" x14ac:dyDescent="0.25">
      <c r="A47" s="14"/>
      <c r="B47" s="14"/>
      <c r="D47" s="34"/>
    </row>
    <row r="48" spans="1:4" ht="12.75" customHeight="1" x14ac:dyDescent="0.25">
      <c r="A48" s="14"/>
      <c r="B48" s="14"/>
      <c r="D48" s="34"/>
    </row>
    <row r="49" spans="1:4" ht="12.75" customHeight="1" x14ac:dyDescent="0.25">
      <c r="A49" s="14"/>
      <c r="B49" s="14"/>
      <c r="D49" s="34"/>
    </row>
    <row r="50" spans="1:4" ht="12.75" customHeight="1" x14ac:dyDescent="0.25">
      <c r="A50" s="14"/>
      <c r="B50" s="14"/>
      <c r="D50" s="34"/>
    </row>
    <row r="51" spans="1:4" ht="12.75" customHeight="1" x14ac:dyDescent="0.25">
      <c r="A51" s="14"/>
      <c r="B51" s="14"/>
      <c r="D51" s="34"/>
    </row>
    <row r="52" spans="1:4" ht="12.75" customHeight="1" x14ac:dyDescent="0.25">
      <c r="A52" s="14"/>
      <c r="B52" s="14"/>
      <c r="D52" s="34"/>
    </row>
    <row r="53" spans="1:4" ht="12.75" customHeight="1" x14ac:dyDescent="0.25">
      <c r="A53" s="14"/>
      <c r="B53" s="14"/>
      <c r="D53" s="34"/>
    </row>
    <row r="54" spans="1:4" ht="12.75" customHeight="1" x14ac:dyDescent="0.25">
      <c r="A54" s="14"/>
      <c r="B54" s="14"/>
      <c r="D54" s="34"/>
    </row>
    <row r="55" spans="1:4" ht="12.75" customHeight="1" x14ac:dyDescent="0.25">
      <c r="A55" s="14"/>
      <c r="B55" s="14"/>
      <c r="D55" s="34"/>
    </row>
    <row r="56" spans="1:4" ht="12.75" customHeight="1" x14ac:dyDescent="0.25">
      <c r="A56" s="14"/>
      <c r="B56" s="14"/>
      <c r="D56" s="34"/>
    </row>
    <row r="57" spans="1:4" ht="12.75" customHeight="1" x14ac:dyDescent="0.25">
      <c r="A57" s="14"/>
      <c r="B57" s="14"/>
      <c r="D57" s="34"/>
    </row>
    <row r="58" spans="1:4" ht="12.75" customHeight="1" x14ac:dyDescent="0.25">
      <c r="A58" s="14"/>
      <c r="B58" s="14"/>
      <c r="D58" s="34"/>
    </row>
    <row r="59" spans="1:4" ht="12.75" customHeight="1" x14ac:dyDescent="0.25">
      <c r="A59" s="14"/>
      <c r="B59" s="14"/>
      <c r="D59" s="34"/>
    </row>
    <row r="60" spans="1:4" ht="12.75" customHeight="1" x14ac:dyDescent="0.25">
      <c r="A60" s="14"/>
      <c r="B60" s="14"/>
      <c r="D60" s="34"/>
    </row>
    <row r="61" spans="1:4" ht="12.75" customHeight="1" x14ac:dyDescent="0.25">
      <c r="A61" s="14"/>
      <c r="B61" s="14"/>
      <c r="D61" s="34"/>
    </row>
    <row r="62" spans="1:4" ht="12.75" customHeight="1" x14ac:dyDescent="0.25">
      <c r="A62" s="14"/>
      <c r="B62" s="14"/>
      <c r="D62" s="34"/>
    </row>
    <row r="63" spans="1:4" ht="12.75" customHeight="1" x14ac:dyDescent="0.25">
      <c r="A63" s="14"/>
      <c r="B63" s="14"/>
      <c r="D63" s="34"/>
    </row>
    <row r="64" spans="1:4" ht="12.75" customHeight="1" x14ac:dyDescent="0.25">
      <c r="A64" s="14"/>
      <c r="B64" s="14"/>
      <c r="D64" s="34"/>
    </row>
    <row r="65" spans="1:4" ht="12.75" customHeight="1" x14ac:dyDescent="0.25">
      <c r="A65" s="14"/>
      <c r="B65" s="14"/>
      <c r="D65" s="34"/>
    </row>
    <row r="66" spans="1:4" ht="12.75" customHeight="1" x14ac:dyDescent="0.25">
      <c r="A66" s="14"/>
      <c r="B66" s="14"/>
      <c r="D66" s="34"/>
    </row>
    <row r="67" spans="1:4" ht="12.75" customHeight="1" x14ac:dyDescent="0.25">
      <c r="A67" s="14"/>
      <c r="B67" s="14"/>
      <c r="D67" s="34"/>
    </row>
    <row r="68" spans="1:4" ht="12.75" customHeight="1" x14ac:dyDescent="0.25">
      <c r="A68" s="14"/>
      <c r="B68" s="14"/>
      <c r="D68" s="34"/>
    </row>
    <row r="69" spans="1:4" ht="12.75" customHeight="1" x14ac:dyDescent="0.25">
      <c r="A69" s="14"/>
      <c r="B69" s="14"/>
      <c r="D69" s="34"/>
    </row>
    <row r="70" spans="1:4" ht="12.75" customHeight="1" x14ac:dyDescent="0.25">
      <c r="A70" s="14"/>
      <c r="B70" s="14"/>
      <c r="D70" s="34"/>
    </row>
    <row r="71" spans="1:4" ht="12.75" customHeight="1" x14ac:dyDescent="0.25">
      <c r="A71" s="14"/>
      <c r="B71" s="14"/>
      <c r="D71" s="34"/>
    </row>
    <row r="72" spans="1:4" ht="12.75" customHeight="1" x14ac:dyDescent="0.25">
      <c r="A72" s="14"/>
      <c r="B72" s="14"/>
      <c r="D72" s="34"/>
    </row>
    <row r="73" spans="1:4" ht="12.75" customHeight="1" x14ac:dyDescent="0.25">
      <c r="A73" s="14"/>
      <c r="B73" s="14"/>
      <c r="D73" s="34"/>
    </row>
    <row r="74" spans="1:4" ht="12.75" customHeight="1" x14ac:dyDescent="0.25">
      <c r="A74" s="14"/>
      <c r="B74" s="14"/>
      <c r="D74" s="34"/>
    </row>
    <row r="75" spans="1:4" ht="12.75" customHeight="1" x14ac:dyDescent="0.25">
      <c r="A75" s="14"/>
      <c r="B75" s="14"/>
      <c r="D75" s="34"/>
    </row>
    <row r="76" spans="1:4" ht="12.75" customHeight="1" x14ac:dyDescent="0.25">
      <c r="A76" s="14"/>
      <c r="B76" s="14"/>
      <c r="D76" s="34"/>
    </row>
    <row r="77" spans="1:4" ht="12.75" customHeight="1" x14ac:dyDescent="0.25">
      <c r="A77" s="14"/>
      <c r="B77" s="14"/>
      <c r="D77" s="34"/>
    </row>
    <row r="78" spans="1:4" ht="12.75" customHeight="1" x14ac:dyDescent="0.25">
      <c r="A78" s="14"/>
      <c r="B78" s="14"/>
      <c r="D78" s="34"/>
    </row>
    <row r="79" spans="1:4" ht="12.75" customHeight="1" x14ac:dyDescent="0.25">
      <c r="A79" s="14"/>
      <c r="B79" s="14"/>
      <c r="D79" s="34"/>
    </row>
    <row r="80" spans="1:4" ht="12.75" customHeight="1" x14ac:dyDescent="0.25">
      <c r="A80" s="14"/>
      <c r="B80" s="14"/>
      <c r="D80" s="34"/>
    </row>
    <row r="81" spans="1:4" ht="12.75" customHeight="1" x14ac:dyDescent="0.25">
      <c r="A81" s="14"/>
      <c r="B81" s="14"/>
      <c r="D81" s="34"/>
    </row>
    <row r="82" spans="1:4" ht="12.75" customHeight="1" x14ac:dyDescent="0.25">
      <c r="A82" s="14"/>
      <c r="B82" s="14"/>
      <c r="D82" s="34"/>
    </row>
    <row r="83" spans="1:4" ht="12.75" customHeight="1" x14ac:dyDescent="0.25">
      <c r="A83" s="14"/>
      <c r="B83" s="14"/>
      <c r="D83" s="34"/>
    </row>
    <row r="84" spans="1:4" ht="12.75" customHeight="1" x14ac:dyDescent="0.25">
      <c r="A84" s="14"/>
      <c r="B84" s="14"/>
      <c r="D84" s="34"/>
    </row>
    <row r="85" spans="1:4" ht="12.75" customHeight="1" x14ac:dyDescent="0.25">
      <c r="A85" s="14"/>
      <c r="B85" s="14"/>
      <c r="D85" s="34"/>
    </row>
    <row r="86" spans="1:4" ht="12.75" customHeight="1" x14ac:dyDescent="0.25">
      <c r="A86" s="14"/>
      <c r="B86" s="14"/>
      <c r="D86" s="34"/>
    </row>
    <row r="87" spans="1:4" ht="12.75" customHeight="1" x14ac:dyDescent="0.25">
      <c r="A87" s="14"/>
      <c r="B87" s="14"/>
      <c r="D87" s="34"/>
    </row>
    <row r="88" spans="1:4" ht="12.75" customHeight="1" x14ac:dyDescent="0.25">
      <c r="A88" s="14"/>
      <c r="B88" s="14"/>
      <c r="D88" s="34"/>
    </row>
    <row r="89" spans="1:4" ht="12.75" customHeight="1" x14ac:dyDescent="0.25">
      <c r="A89" s="14"/>
      <c r="B89" s="14"/>
      <c r="D89" s="34"/>
    </row>
    <row r="90" spans="1:4" ht="12.75" customHeight="1" x14ac:dyDescent="0.25">
      <c r="A90" s="14"/>
      <c r="B90" s="14"/>
      <c r="D90" s="34"/>
    </row>
    <row r="91" spans="1:4" ht="12.75" customHeight="1" x14ac:dyDescent="0.25">
      <c r="A91" s="14"/>
      <c r="B91" s="14"/>
      <c r="D91" s="34"/>
    </row>
    <row r="92" spans="1:4" ht="12.75" customHeight="1" x14ac:dyDescent="0.25">
      <c r="A92" s="14"/>
      <c r="B92" s="14"/>
      <c r="D92" s="34"/>
    </row>
    <row r="93" spans="1:4" ht="12.75" customHeight="1" x14ac:dyDescent="0.25">
      <c r="A93" s="14"/>
      <c r="B93" s="14"/>
      <c r="D93" s="34"/>
    </row>
    <row r="94" spans="1:4" ht="12.75" customHeight="1" x14ac:dyDescent="0.25">
      <c r="A94" s="14"/>
      <c r="B94" s="14"/>
      <c r="D94" s="34"/>
    </row>
    <row r="95" spans="1:4" ht="12.75" customHeight="1" x14ac:dyDescent="0.25">
      <c r="A95" s="14"/>
      <c r="B95" s="14"/>
      <c r="D95" s="34"/>
    </row>
    <row r="96" spans="1:4" ht="12.75" customHeight="1" x14ac:dyDescent="0.25">
      <c r="A96" s="14"/>
      <c r="B96" s="14"/>
      <c r="D96" s="34"/>
    </row>
    <row r="97" spans="1:4" ht="12.75" customHeight="1" x14ac:dyDescent="0.25">
      <c r="A97" s="14"/>
      <c r="B97" s="14"/>
      <c r="D97" s="34"/>
    </row>
    <row r="98" spans="1:4" ht="12.75" customHeight="1" x14ac:dyDescent="0.25">
      <c r="A98" s="14"/>
      <c r="B98" s="14"/>
      <c r="D98" s="34"/>
    </row>
    <row r="99" spans="1:4" ht="12.75" customHeight="1" x14ac:dyDescent="0.25">
      <c r="A99" s="14"/>
      <c r="B99" s="14"/>
      <c r="D99" s="34"/>
    </row>
    <row r="100" spans="1:4" ht="12.75" customHeight="1" x14ac:dyDescent="0.25">
      <c r="A100" s="14"/>
      <c r="B100" s="14"/>
      <c r="D100" s="34"/>
    </row>
    <row r="101" spans="1:4" ht="12.75" customHeight="1" x14ac:dyDescent="0.25">
      <c r="A101" s="14"/>
      <c r="B101" s="14"/>
      <c r="D101" s="34"/>
    </row>
    <row r="102" spans="1:4" ht="12.75" customHeight="1" x14ac:dyDescent="0.25">
      <c r="A102" s="14"/>
      <c r="B102" s="14"/>
      <c r="D102" s="34"/>
    </row>
    <row r="103" spans="1:4" ht="12.75" customHeight="1" x14ac:dyDescent="0.25">
      <c r="A103" s="14"/>
      <c r="B103" s="14"/>
      <c r="D103" s="34"/>
    </row>
    <row r="104" spans="1:4" ht="12.75" customHeight="1" x14ac:dyDescent="0.25">
      <c r="A104" s="14"/>
      <c r="B104" s="14"/>
      <c r="D104" s="34"/>
    </row>
    <row r="105" spans="1:4" ht="12.75" customHeight="1" x14ac:dyDescent="0.25">
      <c r="A105" s="14"/>
      <c r="B105" s="14"/>
      <c r="D105" s="34"/>
    </row>
    <row r="106" spans="1:4" ht="12.75" customHeight="1" x14ac:dyDescent="0.25">
      <c r="A106" s="14"/>
      <c r="B106" s="14"/>
      <c r="D106" s="34"/>
    </row>
    <row r="107" spans="1:4" ht="12.75" customHeight="1" x14ac:dyDescent="0.25">
      <c r="A107" s="14"/>
      <c r="B107" s="14"/>
      <c r="D107" s="34"/>
    </row>
    <row r="108" spans="1:4" ht="12.75" customHeight="1" x14ac:dyDescent="0.25">
      <c r="A108" s="14"/>
      <c r="B108" s="14"/>
      <c r="D108" s="34"/>
    </row>
    <row r="109" spans="1:4" ht="12.75" customHeight="1" x14ac:dyDescent="0.25">
      <c r="A109" s="14"/>
      <c r="B109" s="14"/>
      <c r="D109" s="34"/>
    </row>
    <row r="110" spans="1:4" ht="12.75" customHeight="1" x14ac:dyDescent="0.25">
      <c r="A110" s="14"/>
      <c r="B110" s="14"/>
      <c r="D110" s="34"/>
    </row>
    <row r="111" spans="1:4" ht="12.75" customHeight="1" x14ac:dyDescent="0.25">
      <c r="A111" s="14"/>
      <c r="B111" s="14"/>
      <c r="D111" s="34"/>
    </row>
    <row r="112" spans="1:4" ht="12.75" customHeight="1" x14ac:dyDescent="0.25">
      <c r="A112" s="14"/>
      <c r="B112" s="14"/>
      <c r="D112" s="34"/>
    </row>
    <row r="113" spans="1:4" ht="12.75" customHeight="1" x14ac:dyDescent="0.25">
      <c r="A113" s="14"/>
      <c r="B113" s="14"/>
      <c r="D113" s="34"/>
    </row>
    <row r="114" spans="1:4" ht="12.75" customHeight="1" x14ac:dyDescent="0.25">
      <c r="A114" s="14"/>
      <c r="B114" s="14"/>
      <c r="D114" s="34"/>
    </row>
    <row r="115" spans="1:4" ht="12.75" customHeight="1" x14ac:dyDescent="0.25">
      <c r="A115" s="14"/>
      <c r="B115" s="14"/>
      <c r="D115" s="34"/>
    </row>
    <row r="116" spans="1:4" ht="12.75" customHeight="1" x14ac:dyDescent="0.25">
      <c r="A116" s="14"/>
      <c r="B116" s="14"/>
      <c r="D116" s="34"/>
    </row>
    <row r="117" spans="1:4" ht="12.75" customHeight="1" x14ac:dyDescent="0.25">
      <c r="A117" s="14"/>
      <c r="B117" s="14"/>
      <c r="D117" s="34"/>
    </row>
    <row r="118" spans="1:4" ht="12.75" customHeight="1" x14ac:dyDescent="0.25">
      <c r="A118" s="14"/>
      <c r="B118" s="14"/>
      <c r="D118" s="34"/>
    </row>
    <row r="119" spans="1:4" ht="12.75" customHeight="1" x14ac:dyDescent="0.25">
      <c r="A119" s="14"/>
      <c r="B119" s="14"/>
      <c r="D119" s="34"/>
    </row>
    <row r="120" spans="1:4" ht="12.75" customHeight="1" x14ac:dyDescent="0.25">
      <c r="A120" s="14"/>
      <c r="B120" s="14"/>
      <c r="D120" s="34"/>
    </row>
    <row r="121" spans="1:4" ht="12.75" customHeight="1" x14ac:dyDescent="0.25">
      <c r="A121" s="14"/>
      <c r="B121" s="14"/>
      <c r="D121" s="34"/>
    </row>
    <row r="122" spans="1:4" ht="12.75" customHeight="1" x14ac:dyDescent="0.25">
      <c r="A122" s="14"/>
      <c r="B122" s="14"/>
      <c r="D122" s="34"/>
    </row>
    <row r="123" spans="1:4" ht="12.75" customHeight="1" x14ac:dyDescent="0.25">
      <c r="A123" s="14"/>
      <c r="B123" s="14"/>
      <c r="D123" s="34"/>
    </row>
    <row r="124" spans="1:4" ht="12.75" customHeight="1" x14ac:dyDescent="0.25">
      <c r="A124" s="14"/>
      <c r="B124" s="14"/>
      <c r="D124" s="34"/>
    </row>
    <row r="125" spans="1:4" ht="12.75" customHeight="1" x14ac:dyDescent="0.25">
      <c r="A125" s="14"/>
      <c r="B125" s="14"/>
      <c r="D125" s="34"/>
    </row>
    <row r="126" spans="1:4" ht="12.75" customHeight="1" x14ac:dyDescent="0.25">
      <c r="A126" s="14"/>
      <c r="B126" s="14"/>
      <c r="D126" s="34"/>
    </row>
    <row r="127" spans="1:4" ht="12.75" customHeight="1" x14ac:dyDescent="0.25">
      <c r="A127" s="14"/>
      <c r="B127" s="14"/>
      <c r="D127" s="34"/>
    </row>
    <row r="128" spans="1:4" ht="12.75" customHeight="1" x14ac:dyDescent="0.25">
      <c r="A128" s="14"/>
      <c r="B128" s="14"/>
      <c r="D128" s="34"/>
    </row>
    <row r="129" spans="1:4" ht="12.75" customHeight="1" x14ac:dyDescent="0.25">
      <c r="A129" s="14"/>
      <c r="B129" s="14"/>
      <c r="D129" s="34"/>
    </row>
    <row r="130" spans="1:4" ht="12.75" customHeight="1" x14ac:dyDescent="0.25">
      <c r="A130" s="14"/>
      <c r="B130" s="14"/>
      <c r="D130" s="34"/>
    </row>
    <row r="131" spans="1:4" ht="12.75" customHeight="1" x14ac:dyDescent="0.25">
      <c r="A131" s="14"/>
      <c r="B131" s="14"/>
      <c r="D131" s="34"/>
    </row>
    <row r="132" spans="1:4" ht="12.75" customHeight="1" x14ac:dyDescent="0.25">
      <c r="A132" s="14"/>
      <c r="B132" s="14"/>
      <c r="D132" s="34"/>
    </row>
    <row r="133" spans="1:4" ht="12.75" customHeight="1" x14ac:dyDescent="0.25">
      <c r="A133" s="14"/>
      <c r="B133" s="14"/>
      <c r="D133" s="34"/>
    </row>
    <row r="134" spans="1:4" ht="12.75" customHeight="1" x14ac:dyDescent="0.25">
      <c r="A134" s="14"/>
      <c r="B134" s="14"/>
      <c r="D134" s="34"/>
    </row>
    <row r="135" spans="1:4" ht="12.75" customHeight="1" x14ac:dyDescent="0.25">
      <c r="A135" s="14"/>
      <c r="B135" s="14"/>
      <c r="D135" s="34"/>
    </row>
    <row r="136" spans="1:4" ht="12.75" customHeight="1" x14ac:dyDescent="0.25">
      <c r="A136" s="14"/>
      <c r="B136" s="14"/>
      <c r="D136" s="34"/>
    </row>
    <row r="137" spans="1:4" ht="12.75" customHeight="1" x14ac:dyDescent="0.25">
      <c r="A137" s="14"/>
      <c r="B137" s="14"/>
      <c r="D137" s="34"/>
    </row>
    <row r="138" spans="1:4" ht="12.75" customHeight="1" x14ac:dyDescent="0.25">
      <c r="A138" s="14"/>
      <c r="B138" s="14"/>
      <c r="D138" s="34"/>
    </row>
    <row r="139" spans="1:4" ht="12.75" customHeight="1" x14ac:dyDescent="0.25">
      <c r="A139" s="14"/>
      <c r="B139" s="14"/>
      <c r="D139" s="34"/>
    </row>
    <row r="140" spans="1:4" ht="12.75" customHeight="1" x14ac:dyDescent="0.25">
      <c r="A140" s="14"/>
      <c r="B140" s="14"/>
      <c r="D140" s="34"/>
    </row>
    <row r="141" spans="1:4" ht="12.75" customHeight="1" x14ac:dyDescent="0.25">
      <c r="A141" s="14"/>
      <c r="B141" s="14"/>
      <c r="D141" s="34"/>
    </row>
    <row r="142" spans="1:4" ht="12.75" customHeight="1" x14ac:dyDescent="0.25">
      <c r="A142" s="14"/>
      <c r="B142" s="14"/>
      <c r="D142" s="34"/>
    </row>
    <row r="143" spans="1:4" ht="12.75" customHeight="1" x14ac:dyDescent="0.25">
      <c r="A143" s="14"/>
      <c r="B143" s="14"/>
      <c r="D143" s="34"/>
    </row>
    <row r="144" spans="1:4" ht="12.75" customHeight="1" x14ac:dyDescent="0.25">
      <c r="A144" s="14"/>
      <c r="B144" s="14"/>
      <c r="D144" s="34"/>
    </row>
    <row r="145" spans="1:4" ht="12.75" customHeight="1" x14ac:dyDescent="0.25">
      <c r="A145" s="14"/>
      <c r="B145" s="14"/>
      <c r="D145" s="34"/>
    </row>
    <row r="146" spans="1:4" ht="12.75" customHeight="1" x14ac:dyDescent="0.25">
      <c r="A146" s="14"/>
      <c r="B146" s="14"/>
      <c r="D146" s="34"/>
    </row>
    <row r="147" spans="1:4" ht="12.75" customHeight="1" x14ac:dyDescent="0.25">
      <c r="A147" s="14"/>
      <c r="B147" s="14"/>
      <c r="D147" s="34"/>
    </row>
    <row r="148" spans="1:4" ht="12.75" customHeight="1" x14ac:dyDescent="0.25">
      <c r="A148" s="14"/>
      <c r="B148" s="14"/>
      <c r="D148" s="34"/>
    </row>
    <row r="149" spans="1:4" ht="12.75" customHeight="1" x14ac:dyDescent="0.25">
      <c r="A149" s="14"/>
      <c r="B149" s="14"/>
      <c r="D149" s="34"/>
    </row>
    <row r="150" spans="1:4" ht="12.75" customHeight="1" x14ac:dyDescent="0.25">
      <c r="A150" s="14"/>
      <c r="B150" s="14"/>
      <c r="D150" s="34"/>
    </row>
    <row r="151" spans="1:4" ht="12.75" customHeight="1" x14ac:dyDescent="0.25">
      <c r="A151" s="14"/>
      <c r="B151" s="14"/>
      <c r="D151" s="34"/>
    </row>
    <row r="152" spans="1:4" ht="12.75" customHeight="1" x14ac:dyDescent="0.25">
      <c r="A152" s="14"/>
      <c r="B152" s="14"/>
      <c r="D152" s="34"/>
    </row>
    <row r="153" spans="1:4" ht="12.75" customHeight="1" x14ac:dyDescent="0.25">
      <c r="A153" s="14"/>
      <c r="B153" s="14"/>
      <c r="D153" s="34"/>
    </row>
    <row r="154" spans="1:4" ht="12.75" customHeight="1" x14ac:dyDescent="0.25">
      <c r="A154" s="14"/>
      <c r="B154" s="14"/>
      <c r="D154" s="34"/>
    </row>
    <row r="155" spans="1:4" ht="12.75" customHeight="1" x14ac:dyDescent="0.25">
      <c r="A155" s="14"/>
      <c r="B155" s="14"/>
      <c r="D155" s="34"/>
    </row>
    <row r="156" spans="1:4" ht="12.75" customHeight="1" x14ac:dyDescent="0.25">
      <c r="A156" s="14"/>
      <c r="B156" s="14"/>
      <c r="D156" s="34"/>
    </row>
    <row r="157" spans="1:4" ht="12.75" customHeight="1" x14ac:dyDescent="0.25">
      <c r="A157" s="14"/>
      <c r="B157" s="14"/>
      <c r="D157" s="34"/>
    </row>
    <row r="158" spans="1:4" ht="12.75" customHeight="1" x14ac:dyDescent="0.25">
      <c r="A158" s="14"/>
      <c r="B158" s="14"/>
      <c r="D158" s="34"/>
    </row>
    <row r="159" spans="1:4" ht="12.75" customHeight="1" x14ac:dyDescent="0.25">
      <c r="A159" s="14"/>
      <c r="B159" s="14"/>
      <c r="D159" s="34"/>
    </row>
    <row r="160" spans="1:4" ht="12.75" customHeight="1" x14ac:dyDescent="0.25">
      <c r="A160" s="14"/>
      <c r="B160" s="14"/>
      <c r="D160" s="34"/>
    </row>
    <row r="161" spans="1:4" ht="12.75" customHeight="1" x14ac:dyDescent="0.25">
      <c r="A161" s="14"/>
      <c r="B161" s="14"/>
      <c r="D161" s="34"/>
    </row>
    <row r="162" spans="1:4" ht="12.75" customHeight="1" x14ac:dyDescent="0.25">
      <c r="A162" s="14"/>
      <c r="B162" s="14"/>
      <c r="D162" s="34"/>
    </row>
    <row r="163" spans="1:4" ht="12.75" customHeight="1" x14ac:dyDescent="0.25">
      <c r="A163" s="14"/>
      <c r="B163" s="14"/>
      <c r="D163" s="34"/>
    </row>
    <row r="164" spans="1:4" ht="12.75" customHeight="1" x14ac:dyDescent="0.25">
      <c r="A164" s="14"/>
      <c r="B164" s="14"/>
      <c r="D164" s="34"/>
    </row>
    <row r="165" spans="1:4" ht="12.75" customHeight="1" x14ac:dyDescent="0.25">
      <c r="A165" s="14"/>
      <c r="B165" s="14"/>
      <c r="D165" s="34"/>
    </row>
    <row r="166" spans="1:4" ht="12.75" customHeight="1" x14ac:dyDescent="0.25">
      <c r="A166" s="14"/>
      <c r="B166" s="14"/>
      <c r="D166" s="34"/>
    </row>
    <row r="167" spans="1:4" ht="12.75" customHeight="1" x14ac:dyDescent="0.25">
      <c r="A167" s="14"/>
      <c r="B167" s="14"/>
      <c r="D167" s="34"/>
    </row>
    <row r="168" spans="1:4" ht="12.75" customHeight="1" x14ac:dyDescent="0.25">
      <c r="A168" s="14"/>
      <c r="B168" s="14"/>
      <c r="D168" s="34"/>
    </row>
    <row r="169" spans="1:4" ht="12.75" customHeight="1" x14ac:dyDescent="0.25">
      <c r="A169" s="14"/>
      <c r="B169" s="14"/>
      <c r="D169" s="34"/>
    </row>
    <row r="170" spans="1:4" ht="12.75" customHeight="1" x14ac:dyDescent="0.25">
      <c r="A170" s="14"/>
      <c r="B170" s="14"/>
      <c r="D170" s="34"/>
    </row>
    <row r="171" spans="1:4" ht="12.75" customHeight="1" x14ac:dyDescent="0.25">
      <c r="A171" s="14"/>
      <c r="B171" s="14"/>
      <c r="D171" s="34"/>
    </row>
    <row r="172" spans="1:4" ht="12.75" customHeight="1" x14ac:dyDescent="0.25">
      <c r="A172" s="14"/>
      <c r="B172" s="14"/>
      <c r="D172" s="34"/>
    </row>
    <row r="173" spans="1:4" ht="12.75" customHeight="1" x14ac:dyDescent="0.25">
      <c r="A173" s="14"/>
      <c r="B173" s="14"/>
      <c r="D173" s="34"/>
    </row>
    <row r="174" spans="1:4" ht="12.75" customHeight="1" x14ac:dyDescent="0.25">
      <c r="A174" s="14"/>
      <c r="B174" s="14"/>
      <c r="D174" s="34"/>
    </row>
    <row r="175" spans="1:4" ht="12.75" customHeight="1" x14ac:dyDescent="0.25">
      <c r="A175" s="14"/>
      <c r="B175" s="14"/>
      <c r="D175" s="34"/>
    </row>
    <row r="176" spans="1:4" ht="12.75" customHeight="1" x14ac:dyDescent="0.25">
      <c r="A176" s="14"/>
      <c r="B176" s="14"/>
      <c r="D176" s="34"/>
    </row>
    <row r="177" spans="1:4" ht="12.75" customHeight="1" x14ac:dyDescent="0.25">
      <c r="A177" s="14"/>
      <c r="B177" s="14"/>
      <c r="D177" s="34"/>
    </row>
    <row r="178" spans="1:4" ht="12.75" customHeight="1" x14ac:dyDescent="0.25">
      <c r="A178" s="14"/>
      <c r="B178" s="14"/>
      <c r="D178" s="34"/>
    </row>
    <row r="179" spans="1:4" ht="12.75" customHeight="1" x14ac:dyDescent="0.25">
      <c r="A179" s="14"/>
      <c r="B179" s="14"/>
      <c r="D179" s="34"/>
    </row>
    <row r="180" spans="1:4" ht="12.75" customHeight="1" x14ac:dyDescent="0.25">
      <c r="A180" s="14"/>
      <c r="B180" s="14"/>
      <c r="D180" s="34"/>
    </row>
    <row r="181" spans="1:4" ht="12.75" customHeight="1" x14ac:dyDescent="0.25">
      <c r="A181" s="14"/>
      <c r="B181" s="14"/>
      <c r="D181" s="34"/>
    </row>
    <row r="182" spans="1:4" ht="12.75" customHeight="1" x14ac:dyDescent="0.25">
      <c r="A182" s="14"/>
      <c r="B182" s="14"/>
      <c r="D182" s="34"/>
    </row>
    <row r="183" spans="1:4" ht="12.75" customHeight="1" x14ac:dyDescent="0.25">
      <c r="A183" s="14"/>
      <c r="B183" s="14"/>
      <c r="D183" s="34"/>
    </row>
    <row r="184" spans="1:4" ht="12.75" customHeight="1" x14ac:dyDescent="0.25">
      <c r="A184" s="14"/>
      <c r="B184" s="14"/>
      <c r="D184" s="34"/>
    </row>
    <row r="185" spans="1:4" ht="12.75" customHeight="1" x14ac:dyDescent="0.25">
      <c r="A185" s="14"/>
      <c r="B185" s="14"/>
      <c r="D185" s="34"/>
    </row>
    <row r="186" spans="1:4" ht="12.75" customHeight="1" x14ac:dyDescent="0.25">
      <c r="A186" s="14"/>
      <c r="B186" s="14"/>
      <c r="D186" s="34"/>
    </row>
    <row r="187" spans="1:4" ht="12.75" customHeight="1" x14ac:dyDescent="0.25">
      <c r="A187" s="14"/>
      <c r="B187" s="14"/>
      <c r="D187" s="34"/>
    </row>
    <row r="188" spans="1:4" ht="12.75" customHeight="1" x14ac:dyDescent="0.25">
      <c r="A188" s="14"/>
      <c r="B188" s="14"/>
      <c r="D188" s="34"/>
    </row>
    <row r="189" spans="1:4" ht="12.75" customHeight="1" x14ac:dyDescent="0.25">
      <c r="A189" s="14"/>
      <c r="B189" s="14"/>
      <c r="D189" s="34"/>
    </row>
    <row r="190" spans="1:4" ht="12.75" customHeight="1" x14ac:dyDescent="0.25">
      <c r="A190" s="14"/>
      <c r="B190" s="14"/>
      <c r="D190" s="34"/>
    </row>
    <row r="191" spans="1:4" ht="12.75" customHeight="1" x14ac:dyDescent="0.25">
      <c r="A191" s="14"/>
      <c r="B191" s="14"/>
      <c r="D191" s="34"/>
    </row>
    <row r="192" spans="1:4" ht="12.75" customHeight="1" x14ac:dyDescent="0.25">
      <c r="A192" s="14"/>
      <c r="B192" s="14"/>
      <c r="D192" s="34"/>
    </row>
    <row r="193" spans="1:4" ht="12.75" customHeight="1" x14ac:dyDescent="0.25">
      <c r="A193" s="14"/>
      <c r="B193" s="14"/>
      <c r="D193" s="34"/>
    </row>
    <row r="194" spans="1:4" ht="12.75" customHeight="1" x14ac:dyDescent="0.25">
      <c r="A194" s="14"/>
      <c r="B194" s="14"/>
      <c r="D194" s="34"/>
    </row>
    <row r="195" spans="1:4" ht="12.75" customHeight="1" x14ac:dyDescent="0.25">
      <c r="A195" s="14"/>
      <c r="B195" s="14"/>
      <c r="D195" s="34"/>
    </row>
    <row r="196" spans="1:4" ht="12.75" customHeight="1" x14ac:dyDescent="0.25">
      <c r="A196" s="14"/>
      <c r="B196" s="14"/>
      <c r="D196" s="34"/>
    </row>
    <row r="197" spans="1:4" ht="12.75" customHeight="1" x14ac:dyDescent="0.25">
      <c r="A197" s="14"/>
      <c r="B197" s="14"/>
      <c r="D197" s="34"/>
    </row>
    <row r="198" spans="1:4" ht="12.75" customHeight="1" x14ac:dyDescent="0.25">
      <c r="A198" s="14"/>
      <c r="B198" s="14"/>
      <c r="D198" s="34"/>
    </row>
    <row r="199" spans="1:4" ht="12.75" customHeight="1" x14ac:dyDescent="0.25">
      <c r="A199" s="14"/>
      <c r="B199" s="14"/>
      <c r="D199" s="34"/>
    </row>
    <row r="200" spans="1:4" ht="12.75" customHeight="1" x14ac:dyDescent="0.25">
      <c r="A200" s="14"/>
      <c r="B200" s="14"/>
      <c r="D200" s="34"/>
    </row>
    <row r="201" spans="1:4" ht="12.75" customHeight="1" x14ac:dyDescent="0.25">
      <c r="A201" s="14"/>
      <c r="B201" s="14"/>
      <c r="D201" s="34"/>
    </row>
    <row r="202" spans="1:4" ht="12.75" customHeight="1" x14ac:dyDescent="0.25">
      <c r="A202" s="14"/>
      <c r="B202" s="14"/>
      <c r="D202" s="34"/>
    </row>
    <row r="203" spans="1:4" ht="12.75" customHeight="1" x14ac:dyDescent="0.25">
      <c r="A203" s="14"/>
      <c r="B203" s="14"/>
      <c r="D203" s="34"/>
    </row>
    <row r="204" spans="1:4" ht="12.75" customHeight="1" x14ac:dyDescent="0.25">
      <c r="A204" s="14"/>
      <c r="B204" s="14"/>
      <c r="D204" s="34"/>
    </row>
    <row r="205" spans="1:4" ht="12.75" customHeight="1" x14ac:dyDescent="0.25">
      <c r="A205" s="14"/>
      <c r="B205" s="14"/>
      <c r="D205" s="34"/>
    </row>
    <row r="206" spans="1:4" ht="12.75" customHeight="1" x14ac:dyDescent="0.25">
      <c r="A206" s="14"/>
      <c r="B206" s="14"/>
      <c r="D206" s="34"/>
    </row>
    <row r="207" spans="1:4" ht="12.75" customHeight="1" x14ac:dyDescent="0.25">
      <c r="A207" s="14"/>
      <c r="B207" s="14"/>
      <c r="D207" s="34"/>
    </row>
    <row r="208" spans="1:4" ht="12.75" customHeight="1" x14ac:dyDescent="0.25">
      <c r="A208" s="14"/>
      <c r="B208" s="14"/>
      <c r="D208" s="34"/>
    </row>
    <row r="209" spans="1:4" ht="12.75" customHeight="1" x14ac:dyDescent="0.25">
      <c r="A209" s="14"/>
      <c r="B209" s="14"/>
      <c r="D209" s="34"/>
    </row>
    <row r="210" spans="1:4" ht="12.75" customHeight="1" x14ac:dyDescent="0.25">
      <c r="A210" s="14"/>
      <c r="B210" s="14"/>
      <c r="D210" s="34"/>
    </row>
    <row r="211" spans="1:4" ht="12.75" customHeight="1" x14ac:dyDescent="0.25">
      <c r="A211" s="14"/>
      <c r="B211" s="14"/>
      <c r="D211" s="34"/>
    </row>
    <row r="212" spans="1:4" ht="12.75" customHeight="1" x14ac:dyDescent="0.25">
      <c r="A212" s="14"/>
      <c r="B212" s="14"/>
      <c r="D212" s="34"/>
    </row>
    <row r="213" spans="1:4" ht="12.75" customHeight="1" x14ac:dyDescent="0.25">
      <c r="A213" s="14"/>
      <c r="B213" s="14"/>
      <c r="D213" s="34"/>
    </row>
    <row r="214" spans="1:4" ht="12.75" customHeight="1" x14ac:dyDescent="0.25">
      <c r="A214" s="14"/>
      <c r="B214" s="14"/>
      <c r="D214" s="34"/>
    </row>
    <row r="215" spans="1:4" ht="12.75" customHeight="1" x14ac:dyDescent="0.25">
      <c r="A215" s="14"/>
      <c r="B215" s="14"/>
      <c r="D215" s="34"/>
    </row>
    <row r="216" spans="1:4" ht="12.75" customHeight="1" x14ac:dyDescent="0.25">
      <c r="A216" s="14"/>
      <c r="B216" s="14"/>
      <c r="D216" s="34"/>
    </row>
    <row r="217" spans="1:4" ht="12.75" customHeight="1" x14ac:dyDescent="0.25">
      <c r="A217" s="14"/>
      <c r="B217" s="14"/>
      <c r="D217" s="34"/>
    </row>
    <row r="218" spans="1:4" ht="12.75" customHeight="1" x14ac:dyDescent="0.25">
      <c r="A218" s="14"/>
      <c r="B218" s="14"/>
      <c r="D218" s="34"/>
    </row>
    <row r="219" spans="1:4" ht="12.75" customHeight="1" x14ac:dyDescent="0.25">
      <c r="A219" s="14"/>
      <c r="B219" s="14"/>
      <c r="D219" s="34"/>
    </row>
    <row r="220" spans="1:4" ht="12.75" customHeight="1" x14ac:dyDescent="0.25">
      <c r="A220" s="14"/>
      <c r="B220" s="14"/>
      <c r="D220" s="34"/>
    </row>
    <row r="221" spans="1:4" ht="12.75" customHeight="1" x14ac:dyDescent="0.25">
      <c r="A221" s="14"/>
      <c r="B221" s="14"/>
      <c r="D221" s="34"/>
    </row>
    <row r="222" spans="1:4" ht="12.75" customHeight="1" x14ac:dyDescent="0.25">
      <c r="A222" s="14"/>
      <c r="B222" s="14"/>
      <c r="D222" s="34"/>
    </row>
    <row r="223" spans="1:4" ht="12.75" customHeight="1" x14ac:dyDescent="0.25">
      <c r="A223" s="14"/>
      <c r="B223" s="14"/>
      <c r="D223" s="34"/>
    </row>
    <row r="224" spans="1: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</sheetData>
  <mergeCells count="44">
    <mergeCell ref="BK4:BM4"/>
    <mergeCell ref="BK5:BM5"/>
    <mergeCell ref="AY5:BA5"/>
    <mergeCell ref="BB4:BD4"/>
    <mergeCell ref="BB5:BD5"/>
    <mergeCell ref="BE4:BG4"/>
    <mergeCell ref="BE5:BG5"/>
    <mergeCell ref="AS4:AU4"/>
    <mergeCell ref="AS5:AU5"/>
    <mergeCell ref="AV4:AX4"/>
    <mergeCell ref="AV5:AX5"/>
    <mergeCell ref="BH5:BJ5"/>
    <mergeCell ref="C26:F26"/>
    <mergeCell ref="AY4:BA4"/>
    <mergeCell ref="BH4:BJ4"/>
    <mergeCell ref="A3:B3"/>
    <mergeCell ref="F4:H4"/>
    <mergeCell ref="F5:H5"/>
    <mergeCell ref="I4:K4"/>
    <mergeCell ref="I5:K5"/>
    <mergeCell ref="L4:N4"/>
    <mergeCell ref="L5:N5"/>
    <mergeCell ref="O4:Q4"/>
    <mergeCell ref="O5:Q5"/>
    <mergeCell ref="R4:T4"/>
    <mergeCell ref="R5:T5"/>
    <mergeCell ref="U4:W4"/>
    <mergeCell ref="U5:W5"/>
    <mergeCell ref="F1:AW1"/>
    <mergeCell ref="X4:Z4"/>
    <mergeCell ref="AG4:AI4"/>
    <mergeCell ref="AP4:AR4"/>
    <mergeCell ref="C25:F25"/>
    <mergeCell ref="X5:Z5"/>
    <mergeCell ref="AA4:AC4"/>
    <mergeCell ref="AA5:AC5"/>
    <mergeCell ref="AD4:AF4"/>
    <mergeCell ref="AD5:AF5"/>
    <mergeCell ref="AG5:AI5"/>
    <mergeCell ref="AJ4:AL4"/>
    <mergeCell ref="AJ5:AL5"/>
    <mergeCell ref="AM4:AO4"/>
    <mergeCell ref="AM5:AO5"/>
    <mergeCell ref="AP5:AR5"/>
  </mergeCells>
  <phoneticPr fontId="2" type="noConversion"/>
  <pageMargins left="0.7" right="0.7" top="0.75" bottom="0.75" header="0" footer="0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M990"/>
  <sheetViews>
    <sheetView showGridLines="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B9" sqref="B9:B23"/>
    </sheetView>
  </sheetViews>
  <sheetFormatPr defaultColWidth="14.453125" defaultRowHeight="15" customHeight="1" x14ac:dyDescent="0.25"/>
  <cols>
    <col min="1" max="1" width="6" customWidth="1"/>
    <col min="2" max="2" width="15.7265625" customWidth="1"/>
    <col min="3" max="3" width="18" bestFit="1" customWidth="1"/>
    <col min="4" max="4" width="7.81640625" customWidth="1"/>
    <col min="5" max="6" width="6" customWidth="1"/>
    <col min="7" max="47" width="4.7265625" customWidth="1"/>
    <col min="48" max="65" width="4.7265625" hidden="1" customWidth="1"/>
  </cols>
  <sheetData>
    <row r="1" spans="1:65" ht="25.5" customHeight="1" x14ac:dyDescent="0.25">
      <c r="A1" s="99" t="s">
        <v>94</v>
      </c>
      <c r="B1" s="99"/>
      <c r="C1" s="99" t="s">
        <v>91</v>
      </c>
      <c r="D1" s="99"/>
      <c r="E1" s="127">
        <f>H7+K7+N7+Q7+T7+W7+Z7+AC7+AI7+AL7+AO7+AR7+AU7+AX7+BA7+BD7+BG7+BJ7+BM7</f>
        <v>0</v>
      </c>
      <c r="F1" s="163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00"/>
      <c r="AY1" s="5"/>
    </row>
    <row r="2" spans="1:65" ht="21.65" customHeight="1" x14ac:dyDescent="0.3">
      <c r="A2" s="24"/>
      <c r="B2" s="25"/>
      <c r="C2" s="26" t="s">
        <v>1</v>
      </c>
      <c r="D2" s="27" t="s">
        <v>9</v>
      </c>
      <c r="E2" s="27" t="s">
        <v>10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</row>
    <row r="3" spans="1:65" ht="28.5" customHeight="1" x14ac:dyDescent="0.25">
      <c r="A3" s="171" t="s">
        <v>60</v>
      </c>
      <c r="B3" s="171"/>
      <c r="C3" s="102">
        <f>IF(ISBLANK(F9),,(D3/(D3+E3)))</f>
        <v>0</v>
      </c>
      <c r="D3" s="101">
        <f>F7+I7+L7+O7+R7+U7+X7+AA7+AD7+AG7+AJ7+AM7+AP7+AS7+AV7+AY7+BB7+BE7+BH7+BK7</f>
        <v>0</v>
      </c>
      <c r="E3" s="101">
        <f>G7+J7+M7+P7+S7+V7+Y7+AB7+AE7+AH7+AK7+AN7+AQ7+AT7+AW7+AZ7+BC7+BF7+BI7+BL7</f>
        <v>0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</row>
    <row r="4" spans="1:65" ht="14" x14ac:dyDescent="0.3">
      <c r="A4" s="29"/>
      <c r="B4" s="29"/>
      <c r="C4" s="30"/>
      <c r="D4" s="31"/>
      <c r="E4" s="32"/>
      <c r="F4" s="180" t="s">
        <v>61</v>
      </c>
      <c r="G4" s="181"/>
      <c r="H4" s="182"/>
      <c r="I4" s="180" t="s">
        <v>62</v>
      </c>
      <c r="J4" s="181"/>
      <c r="K4" s="182"/>
      <c r="L4" s="180" t="s">
        <v>63</v>
      </c>
      <c r="M4" s="181"/>
      <c r="N4" s="182"/>
      <c r="O4" s="180" t="s">
        <v>64</v>
      </c>
      <c r="P4" s="181"/>
      <c r="Q4" s="182"/>
      <c r="R4" s="180" t="s">
        <v>65</v>
      </c>
      <c r="S4" s="181"/>
      <c r="T4" s="182"/>
      <c r="U4" s="180" t="s">
        <v>66</v>
      </c>
      <c r="V4" s="181"/>
      <c r="W4" s="182"/>
      <c r="X4" s="180" t="s">
        <v>67</v>
      </c>
      <c r="Y4" s="181"/>
      <c r="Z4" s="182"/>
      <c r="AA4" s="180" t="s">
        <v>68</v>
      </c>
      <c r="AB4" s="181"/>
      <c r="AC4" s="182"/>
      <c r="AD4" s="180" t="s">
        <v>69</v>
      </c>
      <c r="AE4" s="181"/>
      <c r="AF4" s="182"/>
      <c r="AG4" s="180" t="s">
        <v>70</v>
      </c>
      <c r="AH4" s="181"/>
      <c r="AI4" s="182"/>
      <c r="AJ4" s="180" t="s">
        <v>71</v>
      </c>
      <c r="AK4" s="181"/>
      <c r="AL4" s="182"/>
      <c r="AM4" s="180" t="s">
        <v>72</v>
      </c>
      <c r="AN4" s="181"/>
      <c r="AO4" s="182"/>
      <c r="AP4" s="180" t="s">
        <v>73</v>
      </c>
      <c r="AQ4" s="181"/>
      <c r="AR4" s="182"/>
      <c r="AS4" s="180" t="s">
        <v>74</v>
      </c>
      <c r="AT4" s="181"/>
      <c r="AU4" s="182"/>
      <c r="AV4" s="180" t="s">
        <v>75</v>
      </c>
      <c r="AW4" s="181"/>
      <c r="AX4" s="182"/>
      <c r="AY4" s="180" t="s">
        <v>76</v>
      </c>
      <c r="AZ4" s="181"/>
      <c r="BA4" s="182"/>
      <c r="BB4" s="180" t="s">
        <v>77</v>
      </c>
      <c r="BC4" s="181"/>
      <c r="BD4" s="182"/>
      <c r="BE4" s="180" t="s">
        <v>78</v>
      </c>
      <c r="BF4" s="181"/>
      <c r="BG4" s="182"/>
      <c r="BH4" s="180" t="s">
        <v>79</v>
      </c>
      <c r="BI4" s="181"/>
      <c r="BJ4" s="182"/>
      <c r="BK4" s="180" t="s">
        <v>80</v>
      </c>
      <c r="BL4" s="181"/>
      <c r="BM4" s="182"/>
    </row>
    <row r="5" spans="1:65" ht="12.75" customHeight="1" x14ac:dyDescent="0.25">
      <c r="A5" s="29"/>
      <c r="B5" s="29"/>
      <c r="C5" s="30"/>
      <c r="D5" s="31"/>
      <c r="E5" s="32"/>
      <c r="F5" s="178">
        <f>Standings!G3</f>
        <v>45048</v>
      </c>
      <c r="G5" s="169"/>
      <c r="H5" s="179"/>
      <c r="I5" s="178">
        <f>Standings!I3</f>
        <v>45055</v>
      </c>
      <c r="J5" s="169"/>
      <c r="K5" s="179"/>
      <c r="L5" s="178">
        <f>Standings!K3</f>
        <v>45062</v>
      </c>
      <c r="M5" s="169"/>
      <c r="N5" s="179"/>
      <c r="O5" s="178">
        <f>Standings!M3</f>
        <v>45069</v>
      </c>
      <c r="P5" s="169"/>
      <c r="Q5" s="179"/>
      <c r="R5" s="178">
        <f>Standings!O3</f>
        <v>45076</v>
      </c>
      <c r="S5" s="169"/>
      <c r="T5" s="179"/>
      <c r="U5" s="178">
        <f>Standings!Q3</f>
        <v>45083</v>
      </c>
      <c r="V5" s="169"/>
      <c r="W5" s="179"/>
      <c r="X5" s="178">
        <f>Standings!S3</f>
        <v>45090</v>
      </c>
      <c r="Y5" s="169"/>
      <c r="Z5" s="179"/>
      <c r="AA5" s="178">
        <f>Standings!U3</f>
        <v>45097</v>
      </c>
      <c r="AB5" s="169"/>
      <c r="AC5" s="179"/>
      <c r="AD5" s="178">
        <f>Standings!W3</f>
        <v>45104</v>
      </c>
      <c r="AE5" s="169"/>
      <c r="AF5" s="179"/>
      <c r="AG5" s="178">
        <f>Standings!Y3</f>
        <v>45118</v>
      </c>
      <c r="AH5" s="169"/>
      <c r="AI5" s="179"/>
      <c r="AJ5" s="178">
        <f>Standings!AA3</f>
        <v>45125</v>
      </c>
      <c r="AK5" s="169"/>
      <c r="AL5" s="179"/>
      <c r="AM5" s="178">
        <f>Standings!AC3</f>
        <v>45132</v>
      </c>
      <c r="AN5" s="169"/>
      <c r="AO5" s="179"/>
      <c r="AP5" s="178">
        <f>Standings!AE3</f>
        <v>45139</v>
      </c>
      <c r="AQ5" s="169"/>
      <c r="AR5" s="179"/>
      <c r="AS5" s="178">
        <f>Standings!AG3</f>
        <v>45146</v>
      </c>
      <c r="AT5" s="169"/>
      <c r="AU5" s="179"/>
      <c r="AV5" s="178">
        <f>Standings!AI3</f>
        <v>45153</v>
      </c>
      <c r="AW5" s="169"/>
      <c r="AX5" s="179"/>
      <c r="AY5" s="178">
        <f>Standings!AK3</f>
        <v>45160</v>
      </c>
      <c r="AZ5" s="169"/>
      <c r="BA5" s="179"/>
      <c r="BB5" s="178">
        <f>Standings!AM3</f>
        <v>45167</v>
      </c>
      <c r="BC5" s="169"/>
      <c r="BD5" s="179"/>
      <c r="BE5" s="178">
        <f>Standings!AO3</f>
        <v>45174</v>
      </c>
      <c r="BF5" s="169"/>
      <c r="BG5" s="179"/>
      <c r="BH5" s="178">
        <f>Standings!AQ3</f>
        <v>45181</v>
      </c>
      <c r="BI5" s="169"/>
      <c r="BJ5" s="179"/>
      <c r="BK5" s="178">
        <f>Standings!AS3</f>
        <v>45188</v>
      </c>
      <c r="BL5" s="169"/>
      <c r="BM5" s="179"/>
    </row>
    <row r="6" spans="1:65" ht="12.75" customHeight="1" x14ac:dyDescent="0.3">
      <c r="A6" s="24"/>
      <c r="B6" s="24"/>
      <c r="C6" s="25"/>
      <c r="D6" s="28"/>
      <c r="E6" s="33"/>
      <c r="F6" s="107" t="s">
        <v>9</v>
      </c>
      <c r="G6" s="108" t="s">
        <v>10</v>
      </c>
      <c r="H6" s="108" t="s">
        <v>93</v>
      </c>
      <c r="I6" s="107" t="s">
        <v>9</v>
      </c>
      <c r="J6" s="108" t="s">
        <v>10</v>
      </c>
      <c r="K6" s="108" t="s">
        <v>93</v>
      </c>
      <c r="L6" s="107" t="s">
        <v>9</v>
      </c>
      <c r="M6" s="108" t="s">
        <v>10</v>
      </c>
      <c r="N6" s="108" t="s">
        <v>93</v>
      </c>
      <c r="O6" s="107" t="s">
        <v>9</v>
      </c>
      <c r="P6" s="108" t="s">
        <v>10</v>
      </c>
      <c r="Q6" s="108" t="s">
        <v>93</v>
      </c>
      <c r="R6" s="107" t="s">
        <v>9</v>
      </c>
      <c r="S6" s="108" t="s">
        <v>10</v>
      </c>
      <c r="T6" s="108" t="s">
        <v>93</v>
      </c>
      <c r="U6" s="107" t="s">
        <v>9</v>
      </c>
      <c r="V6" s="108" t="s">
        <v>10</v>
      </c>
      <c r="W6" s="108" t="s">
        <v>93</v>
      </c>
      <c r="X6" s="107" t="s">
        <v>9</v>
      </c>
      <c r="Y6" s="108" t="s">
        <v>10</v>
      </c>
      <c r="Z6" s="108" t="s">
        <v>93</v>
      </c>
      <c r="AA6" s="107" t="s">
        <v>9</v>
      </c>
      <c r="AB6" s="108" t="s">
        <v>10</v>
      </c>
      <c r="AC6" s="108" t="s">
        <v>93</v>
      </c>
      <c r="AD6" s="107" t="s">
        <v>9</v>
      </c>
      <c r="AE6" s="108" t="s">
        <v>10</v>
      </c>
      <c r="AF6" s="108" t="s">
        <v>93</v>
      </c>
      <c r="AG6" s="107" t="s">
        <v>9</v>
      </c>
      <c r="AH6" s="108" t="s">
        <v>10</v>
      </c>
      <c r="AI6" s="108" t="s">
        <v>93</v>
      </c>
      <c r="AJ6" s="107" t="s">
        <v>9</v>
      </c>
      <c r="AK6" s="108" t="s">
        <v>10</v>
      </c>
      <c r="AL6" s="108" t="s">
        <v>93</v>
      </c>
      <c r="AM6" s="107" t="s">
        <v>9</v>
      </c>
      <c r="AN6" s="108" t="s">
        <v>10</v>
      </c>
      <c r="AO6" s="108" t="s">
        <v>93</v>
      </c>
      <c r="AP6" s="107" t="s">
        <v>9</v>
      </c>
      <c r="AQ6" s="108" t="s">
        <v>10</v>
      </c>
      <c r="AR6" s="108" t="s">
        <v>93</v>
      </c>
      <c r="AS6" s="107" t="s">
        <v>9</v>
      </c>
      <c r="AT6" s="108" t="s">
        <v>10</v>
      </c>
      <c r="AU6" s="108" t="s">
        <v>93</v>
      </c>
      <c r="AV6" s="107" t="s">
        <v>9</v>
      </c>
      <c r="AW6" s="108" t="s">
        <v>10</v>
      </c>
      <c r="AX6" s="108" t="s">
        <v>93</v>
      </c>
      <c r="AY6" s="107" t="s">
        <v>9</v>
      </c>
      <c r="AZ6" s="108" t="s">
        <v>10</v>
      </c>
      <c r="BA6" s="108" t="s">
        <v>93</v>
      </c>
      <c r="BB6" s="107" t="s">
        <v>9</v>
      </c>
      <c r="BC6" s="108" t="s">
        <v>10</v>
      </c>
      <c r="BD6" s="108" t="s">
        <v>93</v>
      </c>
      <c r="BE6" s="107" t="s">
        <v>9</v>
      </c>
      <c r="BF6" s="108" t="s">
        <v>10</v>
      </c>
      <c r="BG6" s="108" t="s">
        <v>93</v>
      </c>
      <c r="BH6" s="107" t="s">
        <v>9</v>
      </c>
      <c r="BI6" s="108" t="s">
        <v>10</v>
      </c>
      <c r="BJ6" s="108" t="s">
        <v>93</v>
      </c>
      <c r="BK6" s="107" t="s">
        <v>9</v>
      </c>
      <c r="BL6" s="108" t="s">
        <v>10</v>
      </c>
      <c r="BM6" s="108" t="s">
        <v>93</v>
      </c>
    </row>
    <row r="7" spans="1:65" ht="12.75" customHeight="1" x14ac:dyDescent="0.3">
      <c r="A7" s="14"/>
      <c r="B7" s="14"/>
      <c r="C7" s="25"/>
      <c r="D7" s="28"/>
      <c r="E7" s="28"/>
      <c r="F7" s="107">
        <f>SUM(F8:F23)</f>
        <v>0</v>
      </c>
      <c r="G7" s="108">
        <f>SUM(G8:G23)</f>
        <v>0</v>
      </c>
      <c r="H7" s="108">
        <f>+K7+N7+Q7+T7+W7+Z7+AC7+AF7+AI7+AL7+AO7+AR7+AU7+AX7+BA7+BD7+BG7+BJ7+BM7</f>
        <v>0</v>
      </c>
      <c r="I7" s="107">
        <f>SUM(I8:I23)</f>
        <v>0</v>
      </c>
      <c r="J7" s="108">
        <f>SUM(J8:J23)</f>
        <v>0</v>
      </c>
      <c r="K7" s="108">
        <f>IF(I7=10,"1",IF(I7&gt;=10,"2",0))</f>
        <v>0</v>
      </c>
      <c r="L7" s="107">
        <f>SUM(L8:L23)</f>
        <v>0</v>
      </c>
      <c r="M7" s="108">
        <f>SUM(M8:M23)</f>
        <v>0</v>
      </c>
      <c r="N7" s="108">
        <f>IF(L7=10,"1",IF(L7&gt;=10,"2",0))</f>
        <v>0</v>
      </c>
      <c r="O7" s="107">
        <f>SUM(O8:O23)</f>
        <v>0</v>
      </c>
      <c r="P7" s="108">
        <f>SUM(P8:P23)</f>
        <v>0</v>
      </c>
      <c r="Q7" s="108">
        <f>IF(O7=10,"1",IF(O7&gt;=10,"2",0))</f>
        <v>0</v>
      </c>
      <c r="R7" s="107">
        <f>SUM(R8:R23)</f>
        <v>0</v>
      </c>
      <c r="S7" s="108">
        <f>SUM(S8:S23)</f>
        <v>0</v>
      </c>
      <c r="T7" s="108">
        <f>IF(R7=10,"1",IF(R7&gt;=10,"2",0))</f>
        <v>0</v>
      </c>
      <c r="U7" s="107">
        <f>SUM(U8:U23)</f>
        <v>0</v>
      </c>
      <c r="V7" s="108">
        <f>SUM(V8:V23)</f>
        <v>0</v>
      </c>
      <c r="W7" s="108">
        <f>IF(U7=10,"1",IF(U7&gt;=10,"2",0))</f>
        <v>0</v>
      </c>
      <c r="X7" s="107">
        <f>SUM(X8:X23)</f>
        <v>0</v>
      </c>
      <c r="Y7" s="108">
        <f>SUM(Y8:Y23)</f>
        <v>0</v>
      </c>
      <c r="Z7" s="108">
        <f>IF(X7=10,"1",IF(X7&gt;=10,"2",0))</f>
        <v>0</v>
      </c>
      <c r="AA7" s="107">
        <f>SUM(AA8:AA23)</f>
        <v>0</v>
      </c>
      <c r="AB7" s="108">
        <f>SUM(AB8:AB23)</f>
        <v>0</v>
      </c>
      <c r="AC7" s="108">
        <f>IF(AA7=10,"1",IF(AA7&gt;=10,"2",0))</f>
        <v>0</v>
      </c>
      <c r="AD7" s="107">
        <f>SUM(AD8:AD23)</f>
        <v>0</v>
      </c>
      <c r="AE7" s="108">
        <f>SUM(AE8:AE23)</f>
        <v>0</v>
      </c>
      <c r="AF7" s="108">
        <f>IF(AD7=10,"1",IF(AD7&gt;=10,"2",0))</f>
        <v>0</v>
      </c>
      <c r="AG7" s="107">
        <f>SUM(AG8:AG23)</f>
        <v>0</v>
      </c>
      <c r="AH7" s="108">
        <f>SUM(AH8:AH23)</f>
        <v>0</v>
      </c>
      <c r="AI7" s="108">
        <f>IF(AG7=10,"1",IF(AG7&gt;=10,"2",0))</f>
        <v>0</v>
      </c>
      <c r="AJ7" s="107">
        <f>SUM(AJ8:AJ23)</f>
        <v>0</v>
      </c>
      <c r="AK7" s="108">
        <f>SUM(AK8:AK23)</f>
        <v>0</v>
      </c>
      <c r="AL7" s="108">
        <f>IF(AJ7=10,"1",IF(FAK7&gt;=10,"2",0))</f>
        <v>0</v>
      </c>
      <c r="AM7" s="107">
        <f>SUM(AM8:AM23)</f>
        <v>0</v>
      </c>
      <c r="AN7" s="108">
        <f>SUM(AN8:AN23)</f>
        <v>0</v>
      </c>
      <c r="AO7" s="108">
        <f>IF(AM7=10,"1",IF(AM7&gt;=10,"2",0))</f>
        <v>0</v>
      </c>
      <c r="AP7" s="107">
        <f>SUM(AP8:AP23)</f>
        <v>0</v>
      </c>
      <c r="AQ7" s="108">
        <f>SUM(AQ8:AQ23)</f>
        <v>0</v>
      </c>
      <c r="AR7" s="108">
        <f>IF(AP7=10,"1",IF(AP7&gt;=10,"2",0))</f>
        <v>0</v>
      </c>
      <c r="AS7" s="107">
        <f>SUM(AS8:AS23)</f>
        <v>0</v>
      </c>
      <c r="AT7" s="108">
        <f>SUM(AT8:AT23)</f>
        <v>0</v>
      </c>
      <c r="AU7" s="108">
        <f>IF(AS7=10,"1",IF(AS7&gt;=10,"2",0))</f>
        <v>0</v>
      </c>
      <c r="AV7" s="107">
        <f>SUM(AV8:AV23)</f>
        <v>0</v>
      </c>
      <c r="AW7" s="108">
        <f>SUM(AW8:AW23)</f>
        <v>0</v>
      </c>
      <c r="AX7" s="108">
        <f>IF(AV7=10,"1",IF(AV7&gt;=10,"2",0))</f>
        <v>0</v>
      </c>
      <c r="AY7" s="107">
        <f>SUM(AY8:AY23)</f>
        <v>0</v>
      </c>
      <c r="AZ7" s="108">
        <f>SUM(AZ8:AZ23)</f>
        <v>0</v>
      </c>
      <c r="BA7" s="108">
        <f>IF(AY7=10,"1",IF(AY7&gt;=10,"2",0))</f>
        <v>0</v>
      </c>
      <c r="BB7" s="107">
        <f>SUM(BB8:BB23)</f>
        <v>0</v>
      </c>
      <c r="BC7" s="108">
        <f>SUM(BC8:BC23)</f>
        <v>0</v>
      </c>
      <c r="BD7" s="108">
        <f>IF(BB7=10,"1",IF(BB7&gt;=10,"2",0))</f>
        <v>0</v>
      </c>
      <c r="BE7" s="107">
        <f>SUM(BE8:BE23)</f>
        <v>0</v>
      </c>
      <c r="BF7" s="108">
        <f>SUM(BF8:BF23)</f>
        <v>0</v>
      </c>
      <c r="BG7" s="108">
        <f>IF(BE7=10,"1",IF(BE7&gt;=10,"2",0))</f>
        <v>0</v>
      </c>
      <c r="BH7" s="107">
        <f>SUM(BH8:BH23)</f>
        <v>0</v>
      </c>
      <c r="BI7" s="108">
        <f>SUM(BI8:BI23)</f>
        <v>0</v>
      </c>
      <c r="BJ7" s="108">
        <f>IF(BH7=10,"1",IF(BH7&gt;=10,"2",0))</f>
        <v>0</v>
      </c>
      <c r="BK7" s="107">
        <f>SUM(BK8:BK23)</f>
        <v>0</v>
      </c>
      <c r="BL7" s="108">
        <f>SUM(BL8:BL23)</f>
        <v>0</v>
      </c>
      <c r="BM7" s="108">
        <f>IF(BK7=10,"1",IF(BK7&gt;=10,"2",0))</f>
        <v>0</v>
      </c>
    </row>
    <row r="8" spans="1:65" ht="12.75" customHeight="1" x14ac:dyDescent="0.3">
      <c r="A8" s="103" t="s">
        <v>3</v>
      </c>
      <c r="B8" s="104" t="s">
        <v>0</v>
      </c>
      <c r="C8" s="105" t="s">
        <v>83</v>
      </c>
      <c r="D8" s="106" t="s">
        <v>9</v>
      </c>
      <c r="E8" s="106" t="s">
        <v>10</v>
      </c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</row>
    <row r="9" spans="1:65" ht="12.75" customHeight="1" x14ac:dyDescent="0.25">
      <c r="A9" s="112">
        <f>IF(20-SUM(D9:E9)&lt;0,0,20-(SUM(D9:E9)))</f>
        <v>20</v>
      </c>
      <c r="B9" s="46" t="s">
        <v>96</v>
      </c>
      <c r="C9" s="113" t="e">
        <f>IF(ISBLANK(D$3),,(D9/(D9+E9)))</f>
        <v>#DIV/0!</v>
      </c>
      <c r="D9" s="114">
        <f t="shared" ref="D9:E14" si="0">F9+I9+L9+O9+R9+U9+X9+AA9+AD9+AG9+AJ9+AM9+AP9+AS9+AV9+AY9+BB9+BE9+BH9+BK9</f>
        <v>0</v>
      </c>
      <c r="E9" s="114">
        <f t="shared" si="0"/>
        <v>0</v>
      </c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1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</row>
    <row r="10" spans="1:65" ht="12.75" customHeight="1" x14ac:dyDescent="0.25">
      <c r="A10" s="112">
        <f t="shared" ref="A10:A23" si="1">IF(20-SUM(D10:E10)&lt;0,0,20-(SUM(D10:E10)))</f>
        <v>20</v>
      </c>
      <c r="B10" s="46" t="s">
        <v>100</v>
      </c>
      <c r="C10" s="113" t="e">
        <f t="shared" ref="C10:C23" si="2">IF(ISBLANK(D$3),,(D10/(D10+E10)))</f>
        <v>#DIV/0!</v>
      </c>
      <c r="D10" s="114">
        <f t="shared" si="0"/>
        <v>0</v>
      </c>
      <c r="E10" s="114">
        <f t="shared" si="0"/>
        <v>0</v>
      </c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1"/>
      <c r="AI10" s="111"/>
      <c r="AJ10" s="111"/>
      <c r="AK10" s="111"/>
      <c r="AL10" s="111"/>
      <c r="AM10" s="111"/>
      <c r="AN10" s="111"/>
      <c r="AO10" s="111"/>
      <c r="AP10" s="111"/>
      <c r="AQ10" s="110"/>
      <c r="AR10" s="110"/>
      <c r="AS10" s="111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</row>
    <row r="11" spans="1:65" ht="12.75" customHeight="1" x14ac:dyDescent="0.25">
      <c r="A11" s="112">
        <f t="shared" si="1"/>
        <v>20</v>
      </c>
      <c r="B11" s="46" t="s">
        <v>103</v>
      </c>
      <c r="C11" s="113" t="e">
        <f t="shared" si="2"/>
        <v>#DIV/0!</v>
      </c>
      <c r="D11" s="114">
        <f t="shared" si="0"/>
        <v>0</v>
      </c>
      <c r="E11" s="114">
        <f t="shared" si="0"/>
        <v>0</v>
      </c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1"/>
      <c r="AI11" s="111"/>
      <c r="AJ11" s="111"/>
      <c r="AK11" s="111"/>
      <c r="AL11" s="111"/>
      <c r="AM11" s="111"/>
      <c r="AN11" s="111"/>
      <c r="AO11" s="111"/>
      <c r="AP11" s="111"/>
      <c r="AQ11" s="110"/>
      <c r="AR11" s="110"/>
      <c r="AS11" s="111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</row>
    <row r="12" spans="1:65" ht="12.75" customHeight="1" x14ac:dyDescent="0.25">
      <c r="A12" s="112">
        <f t="shared" si="1"/>
        <v>20</v>
      </c>
      <c r="B12" s="46" t="s">
        <v>105</v>
      </c>
      <c r="C12" s="113" t="e">
        <f t="shared" si="2"/>
        <v>#DIV/0!</v>
      </c>
      <c r="D12" s="114">
        <f t="shared" si="0"/>
        <v>0</v>
      </c>
      <c r="E12" s="114">
        <f t="shared" si="0"/>
        <v>0</v>
      </c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</row>
    <row r="13" spans="1:65" ht="12.75" customHeight="1" x14ac:dyDescent="0.25">
      <c r="A13" s="112">
        <f t="shared" si="1"/>
        <v>20</v>
      </c>
      <c r="B13" s="46" t="s">
        <v>106</v>
      </c>
      <c r="C13" s="113" t="e">
        <f t="shared" si="2"/>
        <v>#DIV/0!</v>
      </c>
      <c r="D13" s="114">
        <f t="shared" si="0"/>
        <v>0</v>
      </c>
      <c r="E13" s="114">
        <f t="shared" si="0"/>
        <v>0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1"/>
      <c r="AI13" s="111"/>
      <c r="AJ13" s="111"/>
      <c r="AK13" s="111"/>
      <c r="AL13" s="111"/>
      <c r="AM13" s="111"/>
      <c r="AN13" s="111"/>
      <c r="AO13" s="111"/>
      <c r="AP13" s="111"/>
      <c r="AQ13" s="110"/>
      <c r="AR13" s="110"/>
      <c r="AS13" s="111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</row>
    <row r="14" spans="1:65" ht="12.75" customHeight="1" x14ac:dyDescent="0.25">
      <c r="A14" s="112">
        <f t="shared" si="1"/>
        <v>20</v>
      </c>
      <c r="B14" s="46" t="s">
        <v>107</v>
      </c>
      <c r="C14" s="113" t="e">
        <f t="shared" si="2"/>
        <v>#DIV/0!</v>
      </c>
      <c r="D14" s="114">
        <f t="shared" si="0"/>
        <v>0</v>
      </c>
      <c r="E14" s="114">
        <f t="shared" si="0"/>
        <v>0</v>
      </c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1"/>
      <c r="AO14" s="111"/>
      <c r="AP14" s="111"/>
      <c r="AQ14" s="111"/>
      <c r="AR14" s="111"/>
      <c r="AS14" s="111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</row>
    <row r="15" spans="1:65" ht="12.75" customHeight="1" x14ac:dyDescent="0.25">
      <c r="A15" s="112">
        <f t="shared" ref="A15" si="3">IF(20-SUM(D15:E15)&lt;0,0,20-(SUM(D15:E15)))</f>
        <v>20</v>
      </c>
      <c r="B15" s="46" t="s">
        <v>108</v>
      </c>
      <c r="C15" s="113" t="e">
        <f t="shared" si="2"/>
        <v>#DIV/0!</v>
      </c>
      <c r="D15" s="114">
        <f t="shared" ref="D15:D23" si="4">F15+I15+L15+O15+R15+U15+X15+AA15+AD15+AG15+AJ15+AM15+AP15+AS15+AV15+AY15+BB15+BE15+BH15+BK15</f>
        <v>0</v>
      </c>
      <c r="E15" s="114">
        <f t="shared" ref="E15:E23" si="5">G15+J15+M15+P15+S15+V15+Y15+AB15+AE15+AH15+AK15+AN15+AQ15+AT15+AW15+AZ15+BC15+BF15+BI15+BL15</f>
        <v>0</v>
      </c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1"/>
      <c r="AO15" s="111"/>
      <c r="AP15" s="111"/>
      <c r="AQ15" s="111"/>
      <c r="AR15" s="111"/>
      <c r="AS15" s="111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</row>
    <row r="16" spans="1:65" ht="12.75" customHeight="1" x14ac:dyDescent="0.25">
      <c r="A16" s="112">
        <f t="shared" si="1"/>
        <v>20</v>
      </c>
      <c r="B16" s="46" t="s">
        <v>109</v>
      </c>
      <c r="C16" s="113" t="e">
        <f t="shared" si="2"/>
        <v>#DIV/0!</v>
      </c>
      <c r="D16" s="114">
        <f t="shared" si="4"/>
        <v>0</v>
      </c>
      <c r="E16" s="114">
        <f t="shared" si="5"/>
        <v>0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1"/>
      <c r="AO16" s="111"/>
      <c r="AP16" s="111"/>
      <c r="AQ16" s="111"/>
      <c r="AR16" s="111"/>
      <c r="AS16" s="111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</row>
    <row r="17" spans="1:65" ht="12.75" customHeight="1" x14ac:dyDescent="0.25">
      <c r="A17" s="112">
        <f t="shared" si="1"/>
        <v>20</v>
      </c>
      <c r="B17" s="46" t="s">
        <v>110</v>
      </c>
      <c r="C17" s="113" t="e">
        <f t="shared" si="2"/>
        <v>#DIV/0!</v>
      </c>
      <c r="D17" s="114">
        <f t="shared" si="4"/>
        <v>0</v>
      </c>
      <c r="E17" s="114">
        <f t="shared" si="5"/>
        <v>0</v>
      </c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1"/>
      <c r="AO17" s="111"/>
      <c r="AP17" s="111"/>
      <c r="AQ17" s="111"/>
      <c r="AR17" s="111"/>
      <c r="AS17" s="111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</row>
    <row r="18" spans="1:65" ht="12.75" customHeight="1" x14ac:dyDescent="0.25">
      <c r="A18" s="112">
        <f t="shared" si="1"/>
        <v>20</v>
      </c>
      <c r="B18" s="46" t="s">
        <v>111</v>
      </c>
      <c r="C18" s="113" t="e">
        <f t="shared" si="2"/>
        <v>#DIV/0!</v>
      </c>
      <c r="D18" s="114">
        <f t="shared" si="4"/>
        <v>0</v>
      </c>
      <c r="E18" s="114">
        <f t="shared" si="5"/>
        <v>0</v>
      </c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1"/>
      <c r="AR18" s="111"/>
      <c r="AS18" s="111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</row>
    <row r="19" spans="1:65" ht="12.75" customHeight="1" x14ac:dyDescent="0.25">
      <c r="A19" s="112">
        <f t="shared" si="1"/>
        <v>20</v>
      </c>
      <c r="B19" s="46" t="s">
        <v>112</v>
      </c>
      <c r="C19" s="113" t="e">
        <f t="shared" si="2"/>
        <v>#DIV/0!</v>
      </c>
      <c r="D19" s="114">
        <f t="shared" si="4"/>
        <v>0</v>
      </c>
      <c r="E19" s="114">
        <f t="shared" si="5"/>
        <v>0</v>
      </c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</row>
    <row r="20" spans="1:65" ht="12.75" customHeight="1" x14ac:dyDescent="0.25">
      <c r="A20" s="112">
        <f t="shared" si="1"/>
        <v>20</v>
      </c>
      <c r="B20" s="46" t="s">
        <v>113</v>
      </c>
      <c r="C20" s="113" t="e">
        <f t="shared" si="2"/>
        <v>#DIV/0!</v>
      </c>
      <c r="D20" s="114">
        <f t="shared" si="4"/>
        <v>0</v>
      </c>
      <c r="E20" s="114">
        <f t="shared" si="5"/>
        <v>0</v>
      </c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</row>
    <row r="21" spans="1:65" ht="12.75" customHeight="1" x14ac:dyDescent="0.25">
      <c r="A21" s="112">
        <f t="shared" si="1"/>
        <v>20</v>
      </c>
      <c r="B21" s="46" t="s">
        <v>114</v>
      </c>
      <c r="C21" s="113" t="e">
        <f t="shared" si="2"/>
        <v>#DIV/0!</v>
      </c>
      <c r="D21" s="114">
        <f t="shared" si="4"/>
        <v>0</v>
      </c>
      <c r="E21" s="114">
        <f t="shared" si="5"/>
        <v>0</v>
      </c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</row>
    <row r="22" spans="1:65" ht="12.75" customHeight="1" x14ac:dyDescent="0.25">
      <c r="A22" s="112">
        <f t="shared" si="1"/>
        <v>20</v>
      </c>
      <c r="B22" s="46" t="s">
        <v>115</v>
      </c>
      <c r="C22" s="113" t="e">
        <f t="shared" si="2"/>
        <v>#DIV/0!</v>
      </c>
      <c r="D22" s="114">
        <f t="shared" si="4"/>
        <v>0</v>
      </c>
      <c r="E22" s="114">
        <f t="shared" si="5"/>
        <v>0</v>
      </c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</row>
    <row r="23" spans="1:65" ht="12.75" customHeight="1" x14ac:dyDescent="0.25">
      <c r="A23" s="112">
        <f t="shared" si="1"/>
        <v>20</v>
      </c>
      <c r="B23" s="46" t="s">
        <v>116</v>
      </c>
      <c r="C23" s="113" t="e">
        <f t="shared" si="2"/>
        <v>#DIV/0!</v>
      </c>
      <c r="D23" s="114">
        <f t="shared" si="4"/>
        <v>0</v>
      </c>
      <c r="E23" s="114">
        <f t="shared" si="5"/>
        <v>0</v>
      </c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</row>
    <row r="24" spans="1:65" ht="12.75" customHeight="1" x14ac:dyDescent="0.25">
      <c r="A24" s="14"/>
      <c r="B24" s="14"/>
      <c r="D24" s="34"/>
      <c r="E24" s="14"/>
      <c r="F24" s="14"/>
    </row>
    <row r="25" spans="1:65" ht="12.5" x14ac:dyDescent="0.25">
      <c r="A25" s="14"/>
      <c r="B25" s="14"/>
      <c r="C25" s="172"/>
      <c r="D25" s="173"/>
      <c r="E25" s="173"/>
      <c r="F25" s="173"/>
    </row>
    <row r="26" spans="1:65" ht="12.75" customHeight="1" x14ac:dyDescent="0.25">
      <c r="A26" s="14"/>
      <c r="B26" s="14"/>
      <c r="C26" s="174"/>
      <c r="D26" s="173"/>
      <c r="E26" s="173"/>
      <c r="F26" s="173"/>
    </row>
    <row r="27" spans="1:65" ht="12.75" customHeight="1" x14ac:dyDescent="0.25">
      <c r="A27" s="14"/>
      <c r="B27" s="14"/>
      <c r="D27" s="34"/>
    </row>
    <row r="28" spans="1:65" ht="12.75" customHeight="1" x14ac:dyDescent="0.25">
      <c r="A28" s="14"/>
      <c r="B28" s="14"/>
      <c r="D28" s="34"/>
    </row>
    <row r="29" spans="1:65" ht="12.75" customHeight="1" x14ac:dyDescent="0.25">
      <c r="A29" s="14"/>
      <c r="B29" s="14"/>
      <c r="D29" s="34"/>
    </row>
    <row r="30" spans="1:65" ht="12.75" customHeight="1" x14ac:dyDescent="0.25">
      <c r="A30" s="14"/>
      <c r="B30" s="14"/>
      <c r="D30" s="34"/>
    </row>
    <row r="31" spans="1:65" ht="12.75" customHeight="1" x14ac:dyDescent="0.25">
      <c r="A31" s="14"/>
      <c r="B31" s="14"/>
      <c r="D31" s="34"/>
    </row>
    <row r="32" spans="1:65" ht="12.75" customHeight="1" x14ac:dyDescent="0.25">
      <c r="A32" s="14"/>
      <c r="B32" s="14"/>
      <c r="D32" s="34"/>
    </row>
    <row r="33" spans="1:4" ht="12.75" customHeight="1" x14ac:dyDescent="0.25">
      <c r="A33" s="14"/>
      <c r="B33" s="14"/>
      <c r="D33" s="34"/>
    </row>
    <row r="34" spans="1:4" ht="12.75" customHeight="1" x14ac:dyDescent="0.25">
      <c r="A34" s="14"/>
      <c r="B34" s="14"/>
      <c r="D34" s="34"/>
    </row>
    <row r="35" spans="1:4" ht="12.75" customHeight="1" x14ac:dyDescent="0.25">
      <c r="A35" s="14"/>
      <c r="B35" s="14"/>
      <c r="D35" s="34"/>
    </row>
    <row r="36" spans="1:4" ht="12.75" customHeight="1" x14ac:dyDescent="0.25">
      <c r="A36" s="14"/>
      <c r="B36" s="14"/>
      <c r="D36" s="34"/>
    </row>
    <row r="37" spans="1:4" ht="12.75" customHeight="1" x14ac:dyDescent="0.25">
      <c r="A37" s="14"/>
      <c r="B37" s="14"/>
      <c r="D37" s="34"/>
    </row>
    <row r="38" spans="1:4" ht="12.75" customHeight="1" x14ac:dyDescent="0.25">
      <c r="A38" s="14"/>
      <c r="B38" s="14"/>
      <c r="D38" s="34"/>
    </row>
    <row r="39" spans="1:4" ht="12.75" customHeight="1" x14ac:dyDescent="0.25">
      <c r="A39" s="14"/>
      <c r="B39" s="14"/>
      <c r="D39" s="34"/>
    </row>
    <row r="40" spans="1:4" ht="12.75" customHeight="1" x14ac:dyDescent="0.25">
      <c r="A40" s="14"/>
      <c r="B40" s="14"/>
      <c r="D40" s="34"/>
    </row>
    <row r="41" spans="1:4" ht="12.75" customHeight="1" x14ac:dyDescent="0.25">
      <c r="A41" s="14"/>
      <c r="B41" s="14"/>
      <c r="D41" s="34"/>
    </row>
    <row r="42" spans="1:4" ht="12.75" customHeight="1" x14ac:dyDescent="0.25">
      <c r="A42" s="14"/>
      <c r="B42" s="14"/>
      <c r="D42" s="34"/>
    </row>
    <row r="43" spans="1:4" ht="12.75" customHeight="1" x14ac:dyDescent="0.25">
      <c r="A43" s="14"/>
      <c r="B43" s="14"/>
      <c r="D43" s="34"/>
    </row>
    <row r="44" spans="1:4" ht="12.75" customHeight="1" x14ac:dyDescent="0.25">
      <c r="A44" s="14"/>
      <c r="B44" s="14"/>
      <c r="D44" s="34"/>
    </row>
    <row r="45" spans="1:4" ht="12.75" customHeight="1" x14ac:dyDescent="0.25">
      <c r="A45" s="14"/>
      <c r="B45" s="14"/>
      <c r="D45" s="34"/>
    </row>
    <row r="46" spans="1:4" ht="12.75" customHeight="1" x14ac:dyDescent="0.25">
      <c r="A46" s="14"/>
      <c r="B46" s="14"/>
      <c r="D46" s="34"/>
    </row>
    <row r="47" spans="1:4" ht="12.75" customHeight="1" x14ac:dyDescent="0.25">
      <c r="A47" s="14"/>
      <c r="B47" s="14"/>
      <c r="D47" s="34"/>
    </row>
    <row r="48" spans="1:4" ht="12.75" customHeight="1" x14ac:dyDescent="0.25">
      <c r="A48" s="14"/>
      <c r="B48" s="14"/>
      <c r="D48" s="34"/>
    </row>
    <row r="49" spans="1:4" ht="12.75" customHeight="1" x14ac:dyDescent="0.25">
      <c r="A49" s="14"/>
      <c r="B49" s="14"/>
      <c r="D49" s="34"/>
    </row>
    <row r="50" spans="1:4" ht="12.75" customHeight="1" x14ac:dyDescent="0.25">
      <c r="A50" s="14"/>
      <c r="B50" s="14"/>
      <c r="D50" s="34"/>
    </row>
    <row r="51" spans="1:4" ht="12.75" customHeight="1" x14ac:dyDescent="0.25">
      <c r="A51" s="14"/>
      <c r="B51" s="14"/>
      <c r="D51" s="34"/>
    </row>
    <row r="52" spans="1:4" ht="12.75" customHeight="1" x14ac:dyDescent="0.25">
      <c r="A52" s="14"/>
      <c r="B52" s="14"/>
      <c r="D52" s="34"/>
    </row>
    <row r="53" spans="1:4" ht="12.75" customHeight="1" x14ac:dyDescent="0.25">
      <c r="A53" s="14"/>
      <c r="B53" s="14"/>
      <c r="D53" s="34"/>
    </row>
    <row r="54" spans="1:4" ht="12.75" customHeight="1" x14ac:dyDescent="0.25">
      <c r="A54" s="14"/>
      <c r="B54" s="14"/>
      <c r="D54" s="34"/>
    </row>
    <row r="55" spans="1:4" ht="12.75" customHeight="1" x14ac:dyDescent="0.25">
      <c r="A55" s="14"/>
      <c r="B55" s="14"/>
      <c r="D55" s="34"/>
    </row>
    <row r="56" spans="1:4" ht="12.75" customHeight="1" x14ac:dyDescent="0.25">
      <c r="A56" s="14"/>
      <c r="B56" s="14"/>
      <c r="D56" s="34"/>
    </row>
    <row r="57" spans="1:4" ht="12.75" customHeight="1" x14ac:dyDescent="0.25">
      <c r="A57" s="14"/>
      <c r="B57" s="14"/>
      <c r="D57" s="34"/>
    </row>
    <row r="58" spans="1:4" ht="12.75" customHeight="1" x14ac:dyDescent="0.25">
      <c r="A58" s="14"/>
      <c r="B58" s="14"/>
      <c r="D58" s="34"/>
    </row>
    <row r="59" spans="1:4" ht="12.75" customHeight="1" x14ac:dyDescent="0.25">
      <c r="A59" s="14"/>
      <c r="B59" s="14"/>
      <c r="D59" s="34"/>
    </row>
    <row r="60" spans="1:4" ht="12.75" customHeight="1" x14ac:dyDescent="0.25">
      <c r="A60" s="14"/>
      <c r="B60" s="14"/>
      <c r="D60" s="34"/>
    </row>
    <row r="61" spans="1:4" ht="12.75" customHeight="1" x14ac:dyDescent="0.25">
      <c r="A61" s="14"/>
      <c r="B61" s="14"/>
      <c r="D61" s="34"/>
    </row>
    <row r="62" spans="1:4" ht="12.75" customHeight="1" x14ac:dyDescent="0.25">
      <c r="A62" s="14"/>
      <c r="B62" s="14"/>
      <c r="D62" s="34"/>
    </row>
    <row r="63" spans="1:4" ht="12.75" customHeight="1" x14ac:dyDescent="0.25">
      <c r="A63" s="14"/>
      <c r="B63" s="14"/>
      <c r="D63" s="34"/>
    </row>
    <row r="64" spans="1:4" ht="12.75" customHeight="1" x14ac:dyDescent="0.25">
      <c r="A64" s="14"/>
      <c r="B64" s="14"/>
      <c r="D64" s="34"/>
    </row>
    <row r="65" spans="1:4" ht="12.75" customHeight="1" x14ac:dyDescent="0.25">
      <c r="A65" s="14"/>
      <c r="B65" s="14"/>
      <c r="D65" s="34"/>
    </row>
    <row r="66" spans="1:4" ht="12.75" customHeight="1" x14ac:dyDescent="0.25">
      <c r="A66" s="14"/>
      <c r="B66" s="14"/>
      <c r="D66" s="34"/>
    </row>
    <row r="67" spans="1:4" ht="12.75" customHeight="1" x14ac:dyDescent="0.25">
      <c r="A67" s="14"/>
      <c r="B67" s="14"/>
      <c r="D67" s="34"/>
    </row>
    <row r="68" spans="1:4" ht="12.75" customHeight="1" x14ac:dyDescent="0.25">
      <c r="A68" s="14"/>
      <c r="B68" s="14"/>
      <c r="D68" s="34"/>
    </row>
    <row r="69" spans="1:4" ht="12.75" customHeight="1" x14ac:dyDescent="0.25">
      <c r="A69" s="14"/>
      <c r="B69" s="14"/>
      <c r="D69" s="34"/>
    </row>
    <row r="70" spans="1:4" ht="12.75" customHeight="1" x14ac:dyDescent="0.25">
      <c r="A70" s="14"/>
      <c r="B70" s="14"/>
      <c r="D70" s="34"/>
    </row>
    <row r="71" spans="1:4" ht="12.75" customHeight="1" x14ac:dyDescent="0.25">
      <c r="A71" s="14"/>
      <c r="B71" s="14"/>
      <c r="D71" s="34"/>
    </row>
    <row r="72" spans="1:4" ht="12.75" customHeight="1" x14ac:dyDescent="0.25">
      <c r="A72" s="14"/>
      <c r="B72" s="14"/>
      <c r="D72" s="34"/>
    </row>
    <row r="73" spans="1:4" ht="12.75" customHeight="1" x14ac:dyDescent="0.25">
      <c r="A73" s="14"/>
      <c r="B73" s="14"/>
      <c r="D73" s="34"/>
    </row>
    <row r="74" spans="1:4" ht="12.75" customHeight="1" x14ac:dyDescent="0.25">
      <c r="A74" s="14"/>
      <c r="B74" s="14"/>
      <c r="D74" s="34"/>
    </row>
    <row r="75" spans="1:4" ht="12.75" customHeight="1" x14ac:dyDescent="0.25">
      <c r="A75" s="14"/>
      <c r="B75" s="14"/>
      <c r="D75" s="34"/>
    </row>
    <row r="76" spans="1:4" ht="12.75" customHeight="1" x14ac:dyDescent="0.25">
      <c r="A76" s="14"/>
      <c r="B76" s="14"/>
      <c r="D76" s="34"/>
    </row>
    <row r="77" spans="1:4" ht="12.75" customHeight="1" x14ac:dyDescent="0.25">
      <c r="A77" s="14"/>
      <c r="B77" s="14"/>
      <c r="D77" s="34"/>
    </row>
    <row r="78" spans="1:4" ht="12.75" customHeight="1" x14ac:dyDescent="0.25">
      <c r="A78" s="14"/>
      <c r="B78" s="14"/>
      <c r="D78" s="34"/>
    </row>
    <row r="79" spans="1:4" ht="12.75" customHeight="1" x14ac:dyDescent="0.25">
      <c r="A79" s="14"/>
      <c r="B79" s="14"/>
      <c r="D79" s="34"/>
    </row>
    <row r="80" spans="1:4" ht="12.75" customHeight="1" x14ac:dyDescent="0.25">
      <c r="A80" s="14"/>
      <c r="B80" s="14"/>
      <c r="D80" s="34"/>
    </row>
    <row r="81" spans="1:4" ht="12.75" customHeight="1" x14ac:dyDescent="0.25">
      <c r="A81" s="14"/>
      <c r="B81" s="14"/>
      <c r="D81" s="34"/>
    </row>
    <row r="82" spans="1:4" ht="12.75" customHeight="1" x14ac:dyDescent="0.25">
      <c r="A82" s="14"/>
      <c r="B82" s="14"/>
      <c r="D82" s="34"/>
    </row>
    <row r="83" spans="1:4" ht="12.75" customHeight="1" x14ac:dyDescent="0.25">
      <c r="A83" s="14"/>
      <c r="B83" s="14"/>
      <c r="D83" s="34"/>
    </row>
    <row r="84" spans="1:4" ht="12.75" customHeight="1" x14ac:dyDescent="0.25">
      <c r="A84" s="14"/>
      <c r="B84" s="14"/>
      <c r="D84" s="34"/>
    </row>
    <row r="85" spans="1:4" ht="12.75" customHeight="1" x14ac:dyDescent="0.25">
      <c r="A85" s="14"/>
      <c r="B85" s="14"/>
      <c r="D85" s="34"/>
    </row>
    <row r="86" spans="1:4" ht="12.75" customHeight="1" x14ac:dyDescent="0.25">
      <c r="A86" s="14"/>
      <c r="B86" s="14"/>
      <c r="D86" s="34"/>
    </row>
    <row r="87" spans="1:4" ht="12.75" customHeight="1" x14ac:dyDescent="0.25">
      <c r="A87" s="14"/>
      <c r="B87" s="14"/>
      <c r="D87" s="34"/>
    </row>
    <row r="88" spans="1:4" ht="12.75" customHeight="1" x14ac:dyDescent="0.25">
      <c r="A88" s="14"/>
      <c r="B88" s="14"/>
      <c r="D88" s="34"/>
    </row>
    <row r="89" spans="1:4" ht="12.75" customHeight="1" x14ac:dyDescent="0.25">
      <c r="A89" s="14"/>
      <c r="B89" s="14"/>
      <c r="D89" s="34"/>
    </row>
    <row r="90" spans="1:4" ht="12.75" customHeight="1" x14ac:dyDescent="0.25">
      <c r="A90" s="14"/>
      <c r="B90" s="14"/>
      <c r="D90" s="34"/>
    </row>
    <row r="91" spans="1:4" ht="12.75" customHeight="1" x14ac:dyDescent="0.25">
      <c r="A91" s="14"/>
      <c r="B91" s="14"/>
      <c r="D91" s="34"/>
    </row>
    <row r="92" spans="1:4" ht="12.75" customHeight="1" x14ac:dyDescent="0.25">
      <c r="A92" s="14"/>
      <c r="B92" s="14"/>
      <c r="D92" s="34"/>
    </row>
    <row r="93" spans="1:4" ht="12.75" customHeight="1" x14ac:dyDescent="0.25">
      <c r="A93" s="14"/>
      <c r="B93" s="14"/>
      <c r="D93" s="34"/>
    </row>
    <row r="94" spans="1:4" ht="12.75" customHeight="1" x14ac:dyDescent="0.25">
      <c r="A94" s="14"/>
      <c r="B94" s="14"/>
      <c r="D94" s="34"/>
    </row>
    <row r="95" spans="1:4" ht="12.75" customHeight="1" x14ac:dyDescent="0.25">
      <c r="A95" s="14"/>
      <c r="B95" s="14"/>
      <c r="D95" s="34"/>
    </row>
    <row r="96" spans="1:4" ht="12.75" customHeight="1" x14ac:dyDescent="0.25">
      <c r="A96" s="14"/>
      <c r="B96" s="14"/>
      <c r="D96" s="34"/>
    </row>
    <row r="97" spans="1:4" ht="12.75" customHeight="1" x14ac:dyDescent="0.25">
      <c r="A97" s="14"/>
      <c r="B97" s="14"/>
      <c r="D97" s="34"/>
    </row>
    <row r="98" spans="1:4" ht="12.75" customHeight="1" x14ac:dyDescent="0.25">
      <c r="A98" s="14"/>
      <c r="B98" s="14"/>
      <c r="D98" s="34"/>
    </row>
    <row r="99" spans="1:4" ht="12.75" customHeight="1" x14ac:dyDescent="0.25">
      <c r="A99" s="14"/>
      <c r="B99" s="14"/>
      <c r="D99" s="34"/>
    </row>
    <row r="100" spans="1:4" ht="12.75" customHeight="1" x14ac:dyDescent="0.25">
      <c r="A100" s="14"/>
      <c r="B100" s="14"/>
      <c r="D100" s="34"/>
    </row>
    <row r="101" spans="1:4" ht="12.75" customHeight="1" x14ac:dyDescent="0.25">
      <c r="A101" s="14"/>
      <c r="B101" s="14"/>
      <c r="D101" s="34"/>
    </row>
    <row r="102" spans="1:4" ht="12.75" customHeight="1" x14ac:dyDescent="0.25">
      <c r="A102" s="14"/>
      <c r="B102" s="14"/>
      <c r="D102" s="34"/>
    </row>
    <row r="103" spans="1:4" ht="12.75" customHeight="1" x14ac:dyDescent="0.25">
      <c r="A103" s="14"/>
      <c r="B103" s="14"/>
      <c r="D103" s="34"/>
    </row>
    <row r="104" spans="1:4" ht="12.75" customHeight="1" x14ac:dyDescent="0.25">
      <c r="A104" s="14"/>
      <c r="B104" s="14"/>
      <c r="D104" s="34"/>
    </row>
    <row r="105" spans="1:4" ht="12.75" customHeight="1" x14ac:dyDescent="0.25">
      <c r="A105" s="14"/>
      <c r="B105" s="14"/>
      <c r="D105" s="34"/>
    </row>
    <row r="106" spans="1:4" ht="12.75" customHeight="1" x14ac:dyDescent="0.25">
      <c r="A106" s="14"/>
      <c r="B106" s="14"/>
      <c r="D106" s="34"/>
    </row>
    <row r="107" spans="1:4" ht="12.75" customHeight="1" x14ac:dyDescent="0.25">
      <c r="A107" s="14"/>
      <c r="B107" s="14"/>
      <c r="D107" s="34"/>
    </row>
    <row r="108" spans="1:4" ht="12.75" customHeight="1" x14ac:dyDescent="0.25">
      <c r="A108" s="14"/>
      <c r="B108" s="14"/>
      <c r="D108" s="34"/>
    </row>
    <row r="109" spans="1:4" ht="12.75" customHeight="1" x14ac:dyDescent="0.25">
      <c r="A109" s="14"/>
      <c r="B109" s="14"/>
      <c r="D109" s="34"/>
    </row>
    <row r="110" spans="1:4" ht="12.75" customHeight="1" x14ac:dyDescent="0.25">
      <c r="A110" s="14"/>
      <c r="B110" s="14"/>
      <c r="D110" s="34"/>
    </row>
    <row r="111" spans="1:4" ht="12.75" customHeight="1" x14ac:dyDescent="0.25">
      <c r="A111" s="14"/>
      <c r="B111" s="14"/>
      <c r="D111" s="34"/>
    </row>
    <row r="112" spans="1:4" ht="12.75" customHeight="1" x14ac:dyDescent="0.25">
      <c r="A112" s="14"/>
      <c r="B112" s="14"/>
      <c r="D112" s="34"/>
    </row>
    <row r="113" spans="1:4" ht="12.75" customHeight="1" x14ac:dyDescent="0.25">
      <c r="A113" s="14"/>
      <c r="B113" s="14"/>
      <c r="D113" s="34"/>
    </row>
    <row r="114" spans="1:4" ht="12.75" customHeight="1" x14ac:dyDescent="0.25">
      <c r="A114" s="14"/>
      <c r="B114" s="14"/>
      <c r="D114" s="34"/>
    </row>
    <row r="115" spans="1:4" ht="12.75" customHeight="1" x14ac:dyDescent="0.25">
      <c r="A115" s="14"/>
      <c r="B115" s="14"/>
      <c r="D115" s="34"/>
    </row>
    <row r="116" spans="1:4" ht="12.75" customHeight="1" x14ac:dyDescent="0.25">
      <c r="A116" s="14"/>
      <c r="B116" s="14"/>
      <c r="D116" s="34"/>
    </row>
    <row r="117" spans="1:4" ht="12.75" customHeight="1" x14ac:dyDescent="0.25">
      <c r="A117" s="14"/>
      <c r="B117" s="14"/>
      <c r="D117" s="34"/>
    </row>
    <row r="118" spans="1:4" ht="12.75" customHeight="1" x14ac:dyDescent="0.25">
      <c r="A118" s="14"/>
      <c r="B118" s="14"/>
      <c r="D118" s="34"/>
    </row>
    <row r="119" spans="1:4" ht="12.75" customHeight="1" x14ac:dyDescent="0.25">
      <c r="A119" s="14"/>
      <c r="B119" s="14"/>
      <c r="D119" s="34"/>
    </row>
    <row r="120" spans="1:4" ht="12.75" customHeight="1" x14ac:dyDescent="0.25">
      <c r="A120" s="14"/>
      <c r="B120" s="14"/>
      <c r="D120" s="34"/>
    </row>
    <row r="121" spans="1:4" ht="12.75" customHeight="1" x14ac:dyDescent="0.25">
      <c r="A121" s="14"/>
      <c r="B121" s="14"/>
      <c r="D121" s="34"/>
    </row>
    <row r="122" spans="1:4" ht="12.75" customHeight="1" x14ac:dyDescent="0.25">
      <c r="A122" s="14"/>
      <c r="B122" s="14"/>
      <c r="D122" s="34"/>
    </row>
    <row r="123" spans="1:4" ht="12.75" customHeight="1" x14ac:dyDescent="0.25">
      <c r="A123" s="14"/>
      <c r="B123" s="14"/>
      <c r="D123" s="34"/>
    </row>
    <row r="124" spans="1:4" ht="12.75" customHeight="1" x14ac:dyDescent="0.25">
      <c r="A124" s="14"/>
      <c r="B124" s="14"/>
      <c r="D124" s="34"/>
    </row>
    <row r="125" spans="1:4" ht="12.75" customHeight="1" x14ac:dyDescent="0.25">
      <c r="A125" s="14"/>
      <c r="B125" s="14"/>
      <c r="D125" s="34"/>
    </row>
    <row r="126" spans="1:4" ht="12.75" customHeight="1" x14ac:dyDescent="0.25">
      <c r="A126" s="14"/>
      <c r="B126" s="14"/>
      <c r="D126" s="34"/>
    </row>
    <row r="127" spans="1:4" ht="12.75" customHeight="1" x14ac:dyDescent="0.25">
      <c r="A127" s="14"/>
      <c r="B127" s="14"/>
      <c r="D127" s="34"/>
    </row>
    <row r="128" spans="1:4" ht="12.75" customHeight="1" x14ac:dyDescent="0.25">
      <c r="A128" s="14"/>
      <c r="B128" s="14"/>
      <c r="D128" s="34"/>
    </row>
    <row r="129" spans="1:4" ht="12.75" customHeight="1" x14ac:dyDescent="0.25">
      <c r="A129" s="14"/>
      <c r="B129" s="14"/>
      <c r="D129" s="34"/>
    </row>
    <row r="130" spans="1:4" ht="12.75" customHeight="1" x14ac:dyDescent="0.25">
      <c r="A130" s="14"/>
      <c r="B130" s="14"/>
      <c r="D130" s="34"/>
    </row>
    <row r="131" spans="1:4" ht="12.75" customHeight="1" x14ac:dyDescent="0.25">
      <c r="A131" s="14"/>
      <c r="B131" s="14"/>
      <c r="D131" s="34"/>
    </row>
    <row r="132" spans="1:4" ht="12.75" customHeight="1" x14ac:dyDescent="0.25">
      <c r="A132" s="14"/>
      <c r="B132" s="14"/>
      <c r="D132" s="34"/>
    </row>
    <row r="133" spans="1:4" ht="12.75" customHeight="1" x14ac:dyDescent="0.25">
      <c r="A133" s="14"/>
      <c r="B133" s="14"/>
      <c r="D133" s="34"/>
    </row>
    <row r="134" spans="1:4" ht="12.75" customHeight="1" x14ac:dyDescent="0.25">
      <c r="A134" s="14"/>
      <c r="B134" s="14"/>
      <c r="D134" s="34"/>
    </row>
    <row r="135" spans="1:4" ht="12.75" customHeight="1" x14ac:dyDescent="0.25">
      <c r="A135" s="14"/>
      <c r="B135" s="14"/>
      <c r="D135" s="34"/>
    </row>
    <row r="136" spans="1:4" ht="12.75" customHeight="1" x14ac:dyDescent="0.25">
      <c r="A136" s="14"/>
      <c r="B136" s="14"/>
      <c r="D136" s="34"/>
    </row>
    <row r="137" spans="1:4" ht="12.75" customHeight="1" x14ac:dyDescent="0.25">
      <c r="A137" s="14"/>
      <c r="B137" s="14"/>
      <c r="D137" s="34"/>
    </row>
    <row r="138" spans="1:4" ht="12.75" customHeight="1" x14ac:dyDescent="0.25">
      <c r="A138" s="14"/>
      <c r="B138" s="14"/>
      <c r="D138" s="34"/>
    </row>
    <row r="139" spans="1:4" ht="12.75" customHeight="1" x14ac:dyDescent="0.25">
      <c r="A139" s="14"/>
      <c r="B139" s="14"/>
      <c r="D139" s="34"/>
    </row>
    <row r="140" spans="1:4" ht="12.75" customHeight="1" x14ac:dyDescent="0.25">
      <c r="A140" s="14"/>
      <c r="B140" s="14"/>
      <c r="D140" s="34"/>
    </row>
    <row r="141" spans="1:4" ht="12.75" customHeight="1" x14ac:dyDescent="0.25">
      <c r="A141" s="14"/>
      <c r="B141" s="14"/>
      <c r="D141" s="34"/>
    </row>
    <row r="142" spans="1:4" ht="12.75" customHeight="1" x14ac:dyDescent="0.25">
      <c r="A142" s="14"/>
      <c r="B142" s="14"/>
      <c r="D142" s="34"/>
    </row>
    <row r="143" spans="1:4" ht="12.75" customHeight="1" x14ac:dyDescent="0.25">
      <c r="A143" s="14"/>
      <c r="B143" s="14"/>
      <c r="D143" s="34"/>
    </row>
    <row r="144" spans="1:4" ht="12.75" customHeight="1" x14ac:dyDescent="0.25">
      <c r="A144" s="14"/>
      <c r="B144" s="14"/>
      <c r="D144" s="34"/>
    </row>
    <row r="145" spans="1:4" ht="12.75" customHeight="1" x14ac:dyDescent="0.25">
      <c r="A145" s="14"/>
      <c r="B145" s="14"/>
      <c r="D145" s="34"/>
    </row>
    <row r="146" spans="1:4" ht="12.75" customHeight="1" x14ac:dyDescent="0.25">
      <c r="A146" s="14"/>
      <c r="B146" s="14"/>
      <c r="D146" s="34"/>
    </row>
    <row r="147" spans="1:4" ht="12.75" customHeight="1" x14ac:dyDescent="0.25">
      <c r="A147" s="14"/>
      <c r="B147" s="14"/>
      <c r="D147" s="34"/>
    </row>
    <row r="148" spans="1:4" ht="12.75" customHeight="1" x14ac:dyDescent="0.25">
      <c r="A148" s="14"/>
      <c r="B148" s="14"/>
      <c r="D148" s="34"/>
    </row>
    <row r="149" spans="1:4" ht="12.75" customHeight="1" x14ac:dyDescent="0.25">
      <c r="A149" s="14"/>
      <c r="B149" s="14"/>
      <c r="D149" s="34"/>
    </row>
    <row r="150" spans="1:4" ht="12.75" customHeight="1" x14ac:dyDescent="0.25">
      <c r="A150" s="14"/>
      <c r="B150" s="14"/>
      <c r="D150" s="34"/>
    </row>
    <row r="151" spans="1:4" ht="12.75" customHeight="1" x14ac:dyDescent="0.25">
      <c r="A151" s="14"/>
      <c r="B151" s="14"/>
      <c r="D151" s="34"/>
    </row>
    <row r="152" spans="1:4" ht="12.75" customHeight="1" x14ac:dyDescent="0.25">
      <c r="A152" s="14"/>
      <c r="B152" s="14"/>
      <c r="D152" s="34"/>
    </row>
    <row r="153" spans="1:4" ht="12.75" customHeight="1" x14ac:dyDescent="0.25">
      <c r="A153" s="14"/>
      <c r="B153" s="14"/>
      <c r="D153" s="34"/>
    </row>
    <row r="154" spans="1:4" ht="12.75" customHeight="1" x14ac:dyDescent="0.25">
      <c r="A154" s="14"/>
      <c r="B154" s="14"/>
      <c r="D154" s="34"/>
    </row>
    <row r="155" spans="1:4" ht="12.75" customHeight="1" x14ac:dyDescent="0.25">
      <c r="A155" s="14"/>
      <c r="B155" s="14"/>
      <c r="D155" s="34"/>
    </row>
    <row r="156" spans="1:4" ht="12.75" customHeight="1" x14ac:dyDescent="0.25">
      <c r="A156" s="14"/>
      <c r="B156" s="14"/>
      <c r="D156" s="34"/>
    </row>
    <row r="157" spans="1:4" ht="12.75" customHeight="1" x14ac:dyDescent="0.25">
      <c r="A157" s="14"/>
      <c r="B157" s="14"/>
      <c r="D157" s="34"/>
    </row>
    <row r="158" spans="1:4" ht="12.75" customHeight="1" x14ac:dyDescent="0.25">
      <c r="A158" s="14"/>
      <c r="B158" s="14"/>
      <c r="D158" s="34"/>
    </row>
    <row r="159" spans="1:4" ht="12.75" customHeight="1" x14ac:dyDescent="0.25">
      <c r="A159" s="14"/>
      <c r="B159" s="14"/>
      <c r="D159" s="34"/>
    </row>
    <row r="160" spans="1:4" ht="12.75" customHeight="1" x14ac:dyDescent="0.25">
      <c r="A160" s="14"/>
      <c r="B160" s="14"/>
      <c r="D160" s="34"/>
    </row>
    <row r="161" spans="1:4" ht="12.75" customHeight="1" x14ac:dyDescent="0.25">
      <c r="A161" s="14"/>
      <c r="B161" s="14"/>
      <c r="D161" s="34"/>
    </row>
    <row r="162" spans="1:4" ht="12.75" customHeight="1" x14ac:dyDescent="0.25">
      <c r="A162" s="14"/>
      <c r="B162" s="14"/>
      <c r="D162" s="34"/>
    </row>
    <row r="163" spans="1:4" ht="12.75" customHeight="1" x14ac:dyDescent="0.25">
      <c r="A163" s="14"/>
      <c r="B163" s="14"/>
      <c r="D163" s="34"/>
    </row>
    <row r="164" spans="1:4" ht="12.75" customHeight="1" x14ac:dyDescent="0.25">
      <c r="A164" s="14"/>
      <c r="B164" s="14"/>
      <c r="D164" s="34"/>
    </row>
    <row r="165" spans="1:4" ht="12.75" customHeight="1" x14ac:dyDescent="0.25">
      <c r="A165" s="14"/>
      <c r="B165" s="14"/>
      <c r="D165" s="34"/>
    </row>
    <row r="166" spans="1:4" ht="12.75" customHeight="1" x14ac:dyDescent="0.25">
      <c r="A166" s="14"/>
      <c r="B166" s="14"/>
      <c r="D166" s="34"/>
    </row>
    <row r="167" spans="1:4" ht="12.75" customHeight="1" x14ac:dyDescent="0.25">
      <c r="A167" s="14"/>
      <c r="B167" s="14"/>
      <c r="D167" s="34"/>
    </row>
    <row r="168" spans="1:4" ht="12.75" customHeight="1" x14ac:dyDescent="0.25">
      <c r="A168" s="14"/>
      <c r="B168" s="14"/>
      <c r="D168" s="34"/>
    </row>
    <row r="169" spans="1:4" ht="12.75" customHeight="1" x14ac:dyDescent="0.25">
      <c r="A169" s="14"/>
      <c r="B169" s="14"/>
      <c r="D169" s="34"/>
    </row>
    <row r="170" spans="1:4" ht="12.75" customHeight="1" x14ac:dyDescent="0.25">
      <c r="A170" s="14"/>
      <c r="B170" s="14"/>
      <c r="D170" s="34"/>
    </row>
    <row r="171" spans="1:4" ht="12.75" customHeight="1" x14ac:dyDescent="0.25">
      <c r="A171" s="14"/>
      <c r="B171" s="14"/>
      <c r="D171" s="34"/>
    </row>
    <row r="172" spans="1:4" ht="12.75" customHeight="1" x14ac:dyDescent="0.25">
      <c r="A172" s="14"/>
      <c r="B172" s="14"/>
      <c r="D172" s="34"/>
    </row>
    <row r="173" spans="1:4" ht="12.75" customHeight="1" x14ac:dyDescent="0.25">
      <c r="A173" s="14"/>
      <c r="B173" s="14"/>
      <c r="D173" s="34"/>
    </row>
    <row r="174" spans="1:4" ht="12.75" customHeight="1" x14ac:dyDescent="0.25">
      <c r="A174" s="14"/>
      <c r="B174" s="14"/>
      <c r="D174" s="34"/>
    </row>
    <row r="175" spans="1:4" ht="12.75" customHeight="1" x14ac:dyDescent="0.25">
      <c r="A175" s="14"/>
      <c r="B175" s="14"/>
      <c r="D175" s="34"/>
    </row>
    <row r="176" spans="1:4" ht="12.75" customHeight="1" x14ac:dyDescent="0.25">
      <c r="A176" s="14"/>
      <c r="B176" s="14"/>
      <c r="D176" s="34"/>
    </row>
    <row r="177" spans="1:4" ht="12.75" customHeight="1" x14ac:dyDescent="0.25">
      <c r="A177" s="14"/>
      <c r="B177" s="14"/>
      <c r="D177" s="34"/>
    </row>
    <row r="178" spans="1:4" ht="12.75" customHeight="1" x14ac:dyDescent="0.25">
      <c r="A178" s="14"/>
      <c r="B178" s="14"/>
      <c r="D178" s="34"/>
    </row>
    <row r="179" spans="1:4" ht="12.75" customHeight="1" x14ac:dyDescent="0.25">
      <c r="A179" s="14"/>
      <c r="B179" s="14"/>
      <c r="D179" s="34"/>
    </row>
    <row r="180" spans="1:4" ht="12.75" customHeight="1" x14ac:dyDescent="0.25">
      <c r="A180" s="14"/>
      <c r="B180" s="14"/>
      <c r="D180" s="34"/>
    </row>
    <row r="181" spans="1:4" ht="12.75" customHeight="1" x14ac:dyDescent="0.25">
      <c r="A181" s="14"/>
      <c r="B181" s="14"/>
      <c r="D181" s="34"/>
    </row>
    <row r="182" spans="1:4" ht="12.75" customHeight="1" x14ac:dyDescent="0.25">
      <c r="A182" s="14"/>
      <c r="B182" s="14"/>
      <c r="D182" s="34"/>
    </row>
    <row r="183" spans="1:4" ht="12.75" customHeight="1" x14ac:dyDescent="0.25">
      <c r="A183" s="14"/>
      <c r="B183" s="14"/>
      <c r="D183" s="34"/>
    </row>
    <row r="184" spans="1:4" ht="12.75" customHeight="1" x14ac:dyDescent="0.25">
      <c r="A184" s="14"/>
      <c r="B184" s="14"/>
      <c r="D184" s="34"/>
    </row>
    <row r="185" spans="1:4" ht="12.75" customHeight="1" x14ac:dyDescent="0.25">
      <c r="A185" s="14"/>
      <c r="B185" s="14"/>
      <c r="D185" s="34"/>
    </row>
    <row r="186" spans="1:4" ht="12.75" customHeight="1" x14ac:dyDescent="0.25">
      <c r="A186" s="14"/>
      <c r="B186" s="14"/>
      <c r="D186" s="34"/>
    </row>
    <row r="187" spans="1:4" ht="12.75" customHeight="1" x14ac:dyDescent="0.25">
      <c r="A187" s="14"/>
      <c r="B187" s="14"/>
      <c r="D187" s="34"/>
    </row>
    <row r="188" spans="1:4" ht="12.75" customHeight="1" x14ac:dyDescent="0.25">
      <c r="A188" s="14"/>
      <c r="B188" s="14"/>
      <c r="D188" s="34"/>
    </row>
    <row r="189" spans="1:4" ht="12.75" customHeight="1" x14ac:dyDescent="0.25">
      <c r="A189" s="14"/>
      <c r="B189" s="14"/>
      <c r="D189" s="34"/>
    </row>
    <row r="190" spans="1:4" ht="12.75" customHeight="1" x14ac:dyDescent="0.25">
      <c r="A190" s="14"/>
      <c r="B190" s="14"/>
      <c r="D190" s="34"/>
    </row>
    <row r="191" spans="1:4" ht="12.75" customHeight="1" x14ac:dyDescent="0.25">
      <c r="A191" s="14"/>
      <c r="B191" s="14"/>
      <c r="D191" s="34"/>
    </row>
    <row r="192" spans="1:4" ht="12.75" customHeight="1" x14ac:dyDescent="0.25">
      <c r="A192" s="14"/>
      <c r="B192" s="14"/>
      <c r="D192" s="34"/>
    </row>
    <row r="193" spans="1:4" ht="12.75" customHeight="1" x14ac:dyDescent="0.25">
      <c r="A193" s="14"/>
      <c r="B193" s="14"/>
      <c r="D193" s="34"/>
    </row>
    <row r="194" spans="1:4" ht="12.75" customHeight="1" x14ac:dyDescent="0.25">
      <c r="A194" s="14"/>
      <c r="B194" s="14"/>
      <c r="D194" s="34"/>
    </row>
    <row r="195" spans="1:4" ht="12.75" customHeight="1" x14ac:dyDescent="0.25">
      <c r="A195" s="14"/>
      <c r="B195" s="14"/>
      <c r="D195" s="34"/>
    </row>
    <row r="196" spans="1:4" ht="12.75" customHeight="1" x14ac:dyDescent="0.25">
      <c r="A196" s="14"/>
      <c r="B196" s="14"/>
      <c r="D196" s="34"/>
    </row>
    <row r="197" spans="1:4" ht="12.75" customHeight="1" x14ac:dyDescent="0.25">
      <c r="A197" s="14"/>
      <c r="B197" s="14"/>
      <c r="D197" s="34"/>
    </row>
    <row r="198" spans="1:4" ht="12.75" customHeight="1" x14ac:dyDescent="0.25">
      <c r="A198" s="14"/>
      <c r="B198" s="14"/>
      <c r="D198" s="34"/>
    </row>
    <row r="199" spans="1:4" ht="12.75" customHeight="1" x14ac:dyDescent="0.25">
      <c r="A199" s="14"/>
      <c r="B199" s="14"/>
      <c r="D199" s="34"/>
    </row>
    <row r="200" spans="1:4" ht="12.75" customHeight="1" x14ac:dyDescent="0.25">
      <c r="A200" s="14"/>
      <c r="B200" s="14"/>
      <c r="D200" s="34"/>
    </row>
    <row r="201" spans="1:4" ht="12.75" customHeight="1" x14ac:dyDescent="0.25">
      <c r="A201" s="14"/>
      <c r="B201" s="14"/>
      <c r="D201" s="34"/>
    </row>
    <row r="202" spans="1:4" ht="12.75" customHeight="1" x14ac:dyDescent="0.25">
      <c r="A202" s="14"/>
      <c r="B202" s="14"/>
      <c r="D202" s="34"/>
    </row>
    <row r="203" spans="1:4" ht="12.75" customHeight="1" x14ac:dyDescent="0.25">
      <c r="A203" s="14"/>
      <c r="B203" s="14"/>
      <c r="D203" s="34"/>
    </row>
    <row r="204" spans="1:4" ht="12.75" customHeight="1" x14ac:dyDescent="0.25">
      <c r="A204" s="14"/>
      <c r="B204" s="14"/>
      <c r="D204" s="34"/>
    </row>
    <row r="205" spans="1:4" ht="12.75" customHeight="1" x14ac:dyDescent="0.25">
      <c r="A205" s="14"/>
      <c r="B205" s="14"/>
      <c r="D205" s="34"/>
    </row>
    <row r="206" spans="1:4" ht="12.75" customHeight="1" x14ac:dyDescent="0.25">
      <c r="A206" s="14"/>
      <c r="B206" s="14"/>
      <c r="D206" s="34"/>
    </row>
    <row r="207" spans="1:4" ht="12.75" customHeight="1" x14ac:dyDescent="0.25">
      <c r="A207" s="14"/>
      <c r="B207" s="14"/>
      <c r="D207" s="34"/>
    </row>
    <row r="208" spans="1:4" ht="12.75" customHeight="1" x14ac:dyDescent="0.25">
      <c r="A208" s="14"/>
      <c r="B208" s="14"/>
      <c r="D208" s="34"/>
    </row>
    <row r="209" spans="1:4" ht="12.75" customHeight="1" x14ac:dyDescent="0.25">
      <c r="A209" s="14"/>
      <c r="B209" s="14"/>
      <c r="D209" s="34"/>
    </row>
    <row r="210" spans="1:4" ht="12.75" customHeight="1" x14ac:dyDescent="0.25">
      <c r="A210" s="14"/>
      <c r="B210" s="14"/>
      <c r="D210" s="34"/>
    </row>
    <row r="211" spans="1:4" ht="12.75" customHeight="1" x14ac:dyDescent="0.25">
      <c r="A211" s="14"/>
      <c r="B211" s="14"/>
      <c r="D211" s="34"/>
    </row>
    <row r="212" spans="1:4" ht="12.75" customHeight="1" x14ac:dyDescent="0.25">
      <c r="A212" s="14"/>
      <c r="B212" s="14"/>
      <c r="D212" s="34"/>
    </row>
    <row r="213" spans="1:4" ht="12.75" customHeight="1" x14ac:dyDescent="0.25">
      <c r="A213" s="14"/>
      <c r="B213" s="14"/>
      <c r="D213" s="34"/>
    </row>
    <row r="214" spans="1:4" ht="12.75" customHeight="1" x14ac:dyDescent="0.25">
      <c r="A214" s="14"/>
      <c r="B214" s="14"/>
      <c r="D214" s="34"/>
    </row>
    <row r="215" spans="1:4" ht="12.75" customHeight="1" x14ac:dyDescent="0.25">
      <c r="A215" s="14"/>
      <c r="B215" s="14"/>
      <c r="D215" s="34"/>
    </row>
    <row r="216" spans="1:4" ht="12.75" customHeight="1" x14ac:dyDescent="0.25">
      <c r="A216" s="14"/>
      <c r="B216" s="14"/>
      <c r="D216" s="34"/>
    </row>
    <row r="217" spans="1:4" ht="12.75" customHeight="1" x14ac:dyDescent="0.25">
      <c r="A217" s="14"/>
      <c r="B217" s="14"/>
      <c r="D217" s="34"/>
    </row>
    <row r="218" spans="1:4" ht="12.75" customHeight="1" x14ac:dyDescent="0.25">
      <c r="A218" s="14"/>
      <c r="B218" s="14"/>
      <c r="D218" s="34"/>
    </row>
    <row r="219" spans="1:4" ht="12.75" customHeight="1" x14ac:dyDescent="0.25">
      <c r="A219" s="14"/>
      <c r="B219" s="14"/>
      <c r="D219" s="34"/>
    </row>
    <row r="220" spans="1:4" ht="12.75" customHeight="1" x14ac:dyDescent="0.25">
      <c r="A220" s="14"/>
      <c r="B220" s="14"/>
      <c r="D220" s="34"/>
    </row>
    <row r="221" spans="1:4" ht="12.75" customHeight="1" x14ac:dyDescent="0.25">
      <c r="A221" s="14"/>
      <c r="B221" s="14"/>
      <c r="D221" s="34"/>
    </row>
    <row r="222" spans="1:4" ht="12.75" customHeight="1" x14ac:dyDescent="0.25">
      <c r="A222" s="14"/>
      <c r="B222" s="14"/>
      <c r="D222" s="34"/>
    </row>
    <row r="223" spans="1:4" ht="12.75" customHeight="1" x14ac:dyDescent="0.25">
      <c r="A223" s="14"/>
      <c r="B223" s="14"/>
      <c r="D223" s="34"/>
    </row>
    <row r="224" spans="1: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</sheetData>
  <mergeCells count="44">
    <mergeCell ref="AM4:AO4"/>
    <mergeCell ref="AM5:AO5"/>
    <mergeCell ref="BK4:BM4"/>
    <mergeCell ref="BK5:BM5"/>
    <mergeCell ref="AV4:AX4"/>
    <mergeCell ref="AV5:AX5"/>
    <mergeCell ref="BB5:BD5"/>
    <mergeCell ref="BE4:BG4"/>
    <mergeCell ref="BE5:BG5"/>
    <mergeCell ref="BH4:BJ4"/>
    <mergeCell ref="BH5:BJ5"/>
    <mergeCell ref="BB4:BD4"/>
    <mergeCell ref="AA4:AC4"/>
    <mergeCell ref="F1:AW1"/>
    <mergeCell ref="A3:B3"/>
    <mergeCell ref="O4:Q4"/>
    <mergeCell ref="O5:Q5"/>
    <mergeCell ref="R4:T4"/>
    <mergeCell ref="R5:T5"/>
    <mergeCell ref="U4:W4"/>
    <mergeCell ref="U5:W5"/>
    <mergeCell ref="F4:H4"/>
    <mergeCell ref="F5:H5"/>
    <mergeCell ref="I4:K4"/>
    <mergeCell ref="I5:K5"/>
    <mergeCell ref="L4:N4"/>
    <mergeCell ref="L5:N5"/>
    <mergeCell ref="AJ5:AL5"/>
    <mergeCell ref="C25:F25"/>
    <mergeCell ref="C26:F26"/>
    <mergeCell ref="AY4:BA4"/>
    <mergeCell ref="AY5:BA5"/>
    <mergeCell ref="AA5:AC5"/>
    <mergeCell ref="AD4:AF4"/>
    <mergeCell ref="AD5:AF5"/>
    <mergeCell ref="AP4:AR4"/>
    <mergeCell ref="AP5:AR5"/>
    <mergeCell ref="AS4:AU4"/>
    <mergeCell ref="AS5:AU5"/>
    <mergeCell ref="AG4:AI4"/>
    <mergeCell ref="AG5:AI5"/>
    <mergeCell ref="AJ4:AL4"/>
    <mergeCell ref="X4:Z4"/>
    <mergeCell ref="X5:Z5"/>
  </mergeCells>
  <phoneticPr fontId="2" type="noConversion"/>
  <pageMargins left="0.7" right="0.7" top="0.75" bottom="0.75" header="0" footer="0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Standings</vt:lpstr>
      <vt:lpstr>Individual Stats</vt:lpstr>
      <vt:lpstr>Bogarts 2</vt:lpstr>
      <vt:lpstr>OMalleys</vt:lpstr>
      <vt:lpstr>Patio</vt:lpstr>
      <vt:lpstr>Paul &amp; Harveys 1</vt:lpstr>
      <vt:lpstr>Quarter Note</vt:lpstr>
      <vt:lpstr>Stadium</vt:lpstr>
      <vt:lpstr>Team 7</vt:lpstr>
      <vt:lpstr>Team 8</vt:lpstr>
      <vt:lpstr>TEAM 9</vt:lpstr>
      <vt:lpstr>TEAM 10</vt:lpstr>
      <vt:lpstr>Excel_BuiltIn_Print_Area_2</vt:lpstr>
      <vt:lpstr>'Bogarts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Hoffman</dc:creator>
  <cp:lastModifiedBy>Cheryl Hoffman</cp:lastModifiedBy>
  <cp:lastPrinted>2022-07-13T13:11:18Z</cp:lastPrinted>
  <dcterms:created xsi:type="dcterms:W3CDTF">2020-01-20T23:43:02Z</dcterms:created>
  <dcterms:modified xsi:type="dcterms:W3CDTF">2023-06-04T03:39:59Z</dcterms:modified>
</cp:coreProperties>
</file>